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EA854E8-825E-4243-86C4-AB44948F0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46" i="1"/>
  <c r="A63" i="1" l="1"/>
  <c r="A64" i="1"/>
  <c r="A62" i="1"/>
  <c r="A60" i="1"/>
  <c r="A65" i="1" l="1"/>
</calcChain>
</file>

<file path=xl/sharedStrings.xml><?xml version="1.0" encoding="utf-8"?>
<sst xmlns="http://schemas.openxmlformats.org/spreadsheetml/2006/main" count="199" uniqueCount="123">
  <si>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</si>
  <si>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</si>
  <si>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</si>
  <si>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ŠIFRA I NAZIV EKONOMSKE KLASIFIKACIJE</t>
  </si>
  <si>
    <t>IZNOS</t>
  </si>
  <si>
    <t>HR76598425509</t>
  </si>
  <si>
    <t>Velika Gorica</t>
  </si>
  <si>
    <t>Srednja strukovna škola Velika Gorica</t>
  </si>
  <si>
    <t>Komunalne usluge</t>
  </si>
  <si>
    <t>KSU COMPANY</t>
  </si>
  <si>
    <t>HR34976993601</t>
  </si>
  <si>
    <t>Zakupnine i najamnine</t>
  </si>
  <si>
    <t>MICROTEAM d.o.o.</t>
  </si>
  <si>
    <t>HR57375677395</t>
  </si>
  <si>
    <t>Uredski materijal i ostali materijalni rashodi</t>
  </si>
  <si>
    <t>KONZUM  plus d.o.o.</t>
  </si>
  <si>
    <t>HR29955634590</t>
  </si>
  <si>
    <t>Zagreb</t>
  </si>
  <si>
    <t>Piel d.o.o</t>
  </si>
  <si>
    <t>HR76120956111</t>
  </si>
  <si>
    <t>Split</t>
  </si>
  <si>
    <t>Usluge tekućeg i investicijskog održavanja</t>
  </si>
  <si>
    <t>NARODNE NOVINE d.d.</t>
  </si>
  <si>
    <t>HR64546066176</t>
  </si>
  <si>
    <t>ERA-COMMERCE d.o.o.</t>
  </si>
  <si>
    <t>HR28609792467</t>
  </si>
  <si>
    <t>Vrgorac</t>
  </si>
  <si>
    <t>BANIĆ-PROMET D.O.O.</t>
  </si>
  <si>
    <t>HR38242813912</t>
  </si>
  <si>
    <t>ZAGREBAČKA BANKA</t>
  </si>
  <si>
    <t>HR92963223473</t>
  </si>
  <si>
    <t>Bankarske usluge i usluge platnog prometa</t>
  </si>
  <si>
    <t>Javna vatrogasna postrojba Velika Gorica</t>
  </si>
  <si>
    <t>HR84511723065</t>
  </si>
  <si>
    <t>Ostale usluge</t>
  </si>
  <si>
    <t>LIPAPROMET d.o.o.</t>
  </si>
  <si>
    <t>HR27060811148</t>
  </si>
  <si>
    <t>Materijal i dijelovi za tekuće i investicijsko održavanje</t>
  </si>
  <si>
    <t>SCHRACK TECHNIK D.O.O.</t>
  </si>
  <si>
    <t>HR36365310424</t>
  </si>
  <si>
    <t>Sitni inventar i auto gume</t>
  </si>
  <si>
    <t>ISCAR ALATI d.o.o.</t>
  </si>
  <si>
    <t>HR42440962203</t>
  </si>
  <si>
    <t>Samobor</t>
  </si>
  <si>
    <t>GLAS KONCILA</t>
  </si>
  <si>
    <t>HR42821159693</t>
  </si>
  <si>
    <t>VG VODOOPSKRBA D.O.O.</t>
  </si>
  <si>
    <t>HR62462242629</t>
  </si>
  <si>
    <t>KOMUNALNE USLUGE</t>
  </si>
  <si>
    <t>Materijal i sirovine</t>
  </si>
  <si>
    <t>KEUNE ADRATIC d.o.o.</t>
  </si>
  <si>
    <t>HR21786197146</t>
  </si>
  <si>
    <t>Donji Stupnik</t>
  </si>
  <si>
    <t>INVENTIVNA RJEŠENJA d.o.o.</t>
  </si>
  <si>
    <t>HR90708101924</t>
  </si>
  <si>
    <t>Naknade građanima i kućanstvima u naravi</t>
  </si>
  <si>
    <t>UDRUGA HRVATSKIH SREDNJOŠKOLSKIH RAVNATELJA</t>
  </si>
  <si>
    <t>HR75780877581</t>
  </si>
  <si>
    <t>Članarine i norme</t>
  </si>
  <si>
    <t>HAIRGRUND</t>
  </si>
  <si>
    <t>HR42708575174</t>
  </si>
  <si>
    <t>LAGER COMMERCE D.O.O.</t>
  </si>
  <si>
    <t>HR94872190833</t>
  </si>
  <si>
    <t>ŽIVA VODA</t>
  </si>
  <si>
    <t>HR86255713939</t>
  </si>
  <si>
    <t>AP-SPLIT</t>
  </si>
  <si>
    <t>HR82888704837</t>
  </si>
  <si>
    <t>Intelektualne i osobne usluge</t>
  </si>
  <si>
    <t>HRVATSKA RADIOTELEVIZIJA</t>
  </si>
  <si>
    <t>HR68419124305</t>
  </si>
  <si>
    <t>Ostali nespomenuti rashodi poslovanja</t>
  </si>
  <si>
    <t>FINANCIJSKA AGENCIJA</t>
  </si>
  <si>
    <t>HR85821130368</t>
  </si>
  <si>
    <t>Računalne usluge</t>
  </si>
  <si>
    <t>HRVATSKI  TELEKOM  D.D.</t>
  </si>
  <si>
    <t>HR81793146560</t>
  </si>
  <si>
    <t>Usluge telefona, pošte i prijevoza</t>
  </si>
  <si>
    <t>HRVATSKA POŠTA d.d.</t>
  </si>
  <si>
    <t>HR87311810356</t>
  </si>
  <si>
    <t>HEP TOPLINARSTVO</t>
  </si>
  <si>
    <t>HR15907062900</t>
  </si>
  <si>
    <t>Energija</t>
  </si>
  <si>
    <t>MOZAIK KNJIGA</t>
  </si>
  <si>
    <t>HR57010186553</t>
  </si>
  <si>
    <t>MARBET d.o.o.</t>
  </si>
  <si>
    <t>HR26099070537</t>
  </si>
  <si>
    <t>VG ČISTOĆA</t>
  </si>
  <si>
    <t>HR23915011506</t>
  </si>
  <si>
    <t>TOPLICE SVETI MARTIN</t>
  </si>
  <si>
    <t>HR37324171729</t>
  </si>
  <si>
    <t>Sveti Martin na Muri</t>
  </si>
  <si>
    <t>INTERSPORT-H D.O.O.</t>
  </si>
  <si>
    <t>HR87301734795</t>
  </si>
  <si>
    <t>Sesvete</t>
  </si>
  <si>
    <t>Službena, radna i zaštitna odjeća i obuća</t>
  </si>
  <si>
    <t>DiPro</t>
  </si>
  <si>
    <t>UKUPNO</t>
  </si>
  <si>
    <t>MATIĆ D.O.O.</t>
  </si>
  <si>
    <t>Obveze za službena putovanja</t>
  </si>
  <si>
    <t>(razdoblje 01.05.2024. - 31.05.2024.)</t>
  </si>
  <si>
    <t>HR55596243354</t>
  </si>
  <si>
    <t>SJEDIŠTE PRIMATELJA</t>
  </si>
  <si>
    <t>OBVEZNIK: Srednja strukovna škola Velika Gorica</t>
  </si>
  <si>
    <t>ADRESA: Kralja Stjepana Tomaševića 21, 10410 Velika Gorica</t>
  </si>
  <si>
    <t>KATEGORIJA 2</t>
  </si>
  <si>
    <t>OBVEZNIK:</t>
  </si>
  <si>
    <t xml:space="preserve">ADRESA: </t>
  </si>
  <si>
    <t>Velika Gorica, Ulica kralja S. Tomaševića 21</t>
  </si>
  <si>
    <t>NAČIN OBJAVE ISPLAĆENOG IZNOSA</t>
  </si>
  <si>
    <t xml:space="preserve">  3132        DOPRINOS NA BRUTO</t>
  </si>
  <si>
    <t xml:space="preserve">  3211        SLUŽBENA PUTOVANJA</t>
  </si>
  <si>
    <t xml:space="preserve">  3212        PRIJEVOZ S POSLA I NA POSAO </t>
  </si>
  <si>
    <t xml:space="preserve">                      IZNOS BEZ BOLOVANJA NA TERET HZZO)           </t>
  </si>
  <si>
    <t xml:space="preserve">   3111       BRUTO PLAĆE ZA REDOVAN RAD (UKUPNI </t>
  </si>
  <si>
    <t>UKUPNO ZA SVIBANJ 2024.</t>
  </si>
  <si>
    <t>Pilko Krunoslav</t>
  </si>
  <si>
    <t>-</t>
  </si>
  <si>
    <t>INTELEKTUALNE I OSOBNE USLUGE (BRUTO IZNOS S DOPRINOSIMA NA BRUTO)</t>
  </si>
  <si>
    <t>Orelj Nada</t>
  </si>
  <si>
    <t>Jurić Vesna</t>
  </si>
  <si>
    <t>Lukšić Helena</t>
  </si>
  <si>
    <t>Šimeg Lana</t>
  </si>
  <si>
    <t>Vlahovac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</si>
</sst>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6" fillId="0" borderId="0"/>
  </cellStyleXfs>
  <cellXfs count="7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4" fontId="9" fillId="3" borderId="0" xfId="0" applyNumberFormat="1" applyFont="1" applyFill="1" applyAlignment="1" applyProtection="1">
      <alignment vertical="center"/>
    </xf>
    <xf numFmtId="49" fontId="9" fillId="3" borderId="0" xfId="0" applyNumberFormat="1" applyFont="1" applyFill="1" applyAlignment="1" applyProtection="1">
      <alignment vertical="center" wrapText="1"/>
    </xf>
    <xf numFmtId="4" fontId="9" fillId="3" borderId="0" xfId="0" applyNumberFormat="1" applyFont="1" applyFill="1" applyAlignment="1" applyProtection="1">
      <alignment vertical="center" wrapText="1"/>
    </xf>
    <xf numFmtId="0" fontId="9" fillId="3" borderId="0" xfId="0" applyNumberFormat="1" applyFont="1" applyFill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left" vertical="center" wrapText="1" indent="1"/>
    </xf>
    <xf numFmtId="49" fontId="8" fillId="3" borderId="0" xfId="0" applyNumberFormat="1" applyFont="1" applyFill="1" applyBorder="1" applyAlignment="1" applyProtection="1">
      <alignment horizontal="right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Alignment="1" applyProtection="1">
      <alignment horizontal="left" vertical="center" wrapText="1"/>
    </xf>
    <xf numFmtId="0" fontId="1" fillId="3" borderId="0" xfId="0" applyNumberFormat="1" applyFont="1" applyFill="1" applyAlignment="1" applyProtection="1">
      <alignment horizontal="left" vertical="center"/>
    </xf>
    <xf numFmtId="49" fontId="1" fillId="3" borderId="0" xfId="0" applyNumberFormat="1" applyFont="1" applyFill="1" applyAlignment="1" applyProtection="1">
      <alignment horizontal="left" vertical="center" wrapText="1"/>
    </xf>
    <xf numFmtId="49" fontId="1" fillId="3" borderId="0" xfId="0" applyNumberFormat="1" applyFont="1" applyFill="1" applyAlignment="1" applyProtection="1">
      <alignment horizontal="left" vertical="center" wrapText="1" indent="1"/>
    </xf>
    <xf numFmtId="49" fontId="11" fillId="3" borderId="0" xfId="0" applyNumberFormat="1" applyFont="1" applyFill="1" applyAlignment="1" applyProtection="1">
      <alignment horizontal="left" vertical="center" wrapText="1"/>
    </xf>
    <xf numFmtId="4" fontId="0" fillId="0" borderId="0" xfId="0" applyNumberFormat="1"/>
    <xf numFmtId="0" fontId="9" fillId="3" borderId="0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center" vertical="center" wrapText="1"/>
    </xf>
    <xf numFmtId="0" fontId="10" fillId="5" borderId="2" xfId="0" applyNumberFormat="1" applyFont="1" applyFill="1" applyBorder="1" applyAlignment="1" applyProtection="1">
      <alignment horizontal="left" vertical="center" wrapText="1"/>
    </xf>
    <xf numFmtId="4" fontId="9" fillId="5" borderId="2" xfId="0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/>
    </xf>
    <xf numFmtId="49" fontId="0" fillId="0" borderId="6" xfId="0" applyNumberFormat="1" applyBorder="1" applyAlignment="1">
      <alignment horizontal="left" wrapText="1"/>
    </xf>
    <xf numFmtId="49" fontId="0" fillId="0" borderId="7" xfId="0" applyNumberFormat="1" applyBorder="1" applyAlignment="1">
      <alignment horizontal="left" wrapText="1"/>
    </xf>
    <xf numFmtId="49" fontId="0" fillId="0" borderId="8" xfId="0" applyNumberForma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" fontId="7" fillId="6" borderId="12" xfId="0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9" fillId="7" borderId="2" xfId="0" applyNumberFormat="1" applyFont="1" applyFill="1" applyBorder="1" applyAlignment="1" applyProtection="1">
      <alignment horizontal="left" vertical="center" wrapText="1"/>
    </xf>
    <xf numFmtId="49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13" xfId="0" applyNumberFormat="1" applyFont="1" applyFill="1" applyBorder="1" applyAlignment="1" applyProtection="1">
      <alignment horizontal="center" vertical="center" wrapText="1"/>
    </xf>
    <xf numFmtId="0" fontId="9" fillId="7" borderId="14" xfId="0" applyNumberFormat="1" applyFont="1" applyFill="1" applyBorder="1" applyAlignment="1" applyProtection="1">
      <alignment horizontal="center" vertical="center" wrapText="1"/>
    </xf>
    <xf numFmtId="4" fontId="9" fillId="7" borderId="2" xfId="0" applyNumberFormat="1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left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3"/>
  <sheetViews>
    <sheetView tabSelected="1" zoomScale="150" zoomScaleNormal="150" workbookViewId="0">
      <selection activeCell="A6" sqref="A6"/>
    </sheetView>
  </sheetViews>
  <sheetFormatPr defaultColWidth="8.85546875" defaultRowHeight="12.75" x14ac:dyDescent="0.2"/>
  <cols>
    <col min="1" max="1" width="35.5703125" style="3" customWidth="1"/>
    <col min="2" max="2" width="15.42578125" style="5" customWidth="1"/>
    <col min="3" max="3" width="18.28515625" style="6" customWidth="1"/>
    <col min="4" max="4" width="14.42578125" style="5" customWidth="1"/>
    <col min="5" max="5" width="39.28515625" style="3" customWidth="1"/>
    <col min="6" max="6" width="9.42578125" style="4" bestFit="1" customWidth="1"/>
    <col min="7" max="7" width="8.85546875" style="1" customWidth="1"/>
    <col min="8" max="16384" width="8.85546875" style="1"/>
  </cols>
  <sheetData>
    <row r="1" spans="1:7" customFormat="1" ht="20.100000000000001" customHeight="1" x14ac:dyDescent="0.25">
      <c r="A1" s="23" t="s">
        <v>102</v>
      </c>
      <c r="B1" s="23"/>
      <c r="C1" s="23"/>
      <c r="D1" s="23"/>
      <c r="E1" s="7"/>
      <c r="F1" s="7"/>
    </row>
    <row r="2" spans="1:7" customFormat="1" ht="20.100000000000001" customHeight="1" x14ac:dyDescent="0.25">
      <c r="A2" s="24" t="s">
        <v>103</v>
      </c>
      <c r="B2" s="25"/>
      <c r="C2" s="26"/>
      <c r="D2" s="27"/>
      <c r="E2" s="8"/>
      <c r="F2" s="9"/>
    </row>
    <row r="3" spans="1:7" customFormat="1" ht="12" customHeight="1" x14ac:dyDescent="0.25">
      <c r="A3" s="10" t="s">
        <v>0</v>
      </c>
      <c r="B3" s="10"/>
      <c r="C3" s="10"/>
      <c r="D3" s="10"/>
      <c r="E3" s="10"/>
      <c r="F3" s="10"/>
    </row>
    <row r="4" spans="1:7" customFormat="1" ht="24.95" customHeight="1" x14ac:dyDescent="0.25">
      <c r="A4" s="10"/>
      <c r="B4" s="10"/>
      <c r="C4" s="10"/>
      <c r="D4" s="10"/>
      <c r="E4" s="10"/>
      <c r="F4" s="10"/>
    </row>
    <row r="5" spans="1:7" customFormat="1" ht="19.5" customHeight="1" x14ac:dyDescent="0.25">
      <c r="A5" s="11"/>
      <c r="B5" s="29"/>
      <c r="C5" s="11"/>
      <c r="D5" s="29"/>
      <c r="E5" s="12" t="s">
        <v>99</v>
      </c>
      <c r="F5" s="12"/>
    </row>
    <row r="6" spans="1:7" s="2" customFormat="1" ht="25.5" customHeight="1" x14ac:dyDescent="0.25">
      <c r="A6" s="60" t="s">
        <v>1</v>
      </c>
      <c r="B6" s="61" t="s">
        <v>2</v>
      </c>
      <c r="C6" s="62" t="s">
        <v>101</v>
      </c>
      <c r="D6" s="63" t="s">
        <v>3</v>
      </c>
      <c r="E6" s="64"/>
      <c r="F6" s="65" t="s">
        <v>4</v>
      </c>
    </row>
    <row r="7" spans="1:7" customFormat="1" ht="13.5" customHeight="1" x14ac:dyDescent="0.25">
      <c r="A7" s="17" t="s">
        <v>97</v>
      </c>
      <c r="B7" s="18" t="s">
        <v>5</v>
      </c>
      <c r="C7" s="18" t="s">
        <v>6</v>
      </c>
      <c r="D7" s="18">
        <v>3234</v>
      </c>
      <c r="E7" s="19" t="s">
        <v>8</v>
      </c>
      <c r="F7" s="20">
        <v>109.03</v>
      </c>
      <c r="G7" s="28"/>
    </row>
    <row r="8" spans="1:7" customFormat="1" ht="13.5" customHeight="1" x14ac:dyDescent="0.25">
      <c r="A8" s="17" t="s">
        <v>9</v>
      </c>
      <c r="B8" s="18" t="s">
        <v>10</v>
      </c>
      <c r="C8" s="18" t="s">
        <v>6</v>
      </c>
      <c r="D8" s="30">
        <v>3235</v>
      </c>
      <c r="E8" s="21" t="s">
        <v>11</v>
      </c>
      <c r="F8" s="20">
        <v>82.29</v>
      </c>
    </row>
    <row r="9" spans="1:7" customFormat="1" ht="13.5" customHeight="1" x14ac:dyDescent="0.25">
      <c r="A9" s="32" t="s">
        <v>12</v>
      </c>
      <c r="B9" s="33" t="s">
        <v>13</v>
      </c>
      <c r="C9" s="33" t="s">
        <v>6</v>
      </c>
      <c r="D9" s="34">
        <v>3221</v>
      </c>
      <c r="E9" s="35" t="s">
        <v>14</v>
      </c>
      <c r="F9" s="36">
        <v>35.75</v>
      </c>
      <c r="G9" s="28"/>
    </row>
    <row r="10" spans="1:7" customFormat="1" ht="13.5" customHeight="1" x14ac:dyDescent="0.25">
      <c r="A10" s="32" t="s">
        <v>12</v>
      </c>
      <c r="B10" s="33" t="s">
        <v>13</v>
      </c>
      <c r="C10" s="33" t="s">
        <v>6</v>
      </c>
      <c r="D10" s="34">
        <v>3234</v>
      </c>
      <c r="E10" s="35" t="s">
        <v>8</v>
      </c>
      <c r="F10" s="36">
        <v>5.08</v>
      </c>
    </row>
    <row r="11" spans="1:7" customFormat="1" ht="13.5" customHeight="1" x14ac:dyDescent="0.25">
      <c r="A11" s="32" t="s">
        <v>12</v>
      </c>
      <c r="B11" s="33" t="s">
        <v>13</v>
      </c>
      <c r="C11" s="33" t="s">
        <v>6</v>
      </c>
      <c r="D11" s="34">
        <v>3225</v>
      </c>
      <c r="E11" s="35" t="s">
        <v>40</v>
      </c>
      <c r="F11" s="36">
        <v>100</v>
      </c>
    </row>
    <row r="12" spans="1:7" customFormat="1" ht="13.5" customHeight="1" x14ac:dyDescent="0.25">
      <c r="A12" s="17" t="s">
        <v>18</v>
      </c>
      <c r="B12" s="18" t="s">
        <v>19</v>
      </c>
      <c r="C12" s="18" t="s">
        <v>20</v>
      </c>
      <c r="D12" s="30">
        <v>3232</v>
      </c>
      <c r="E12" s="21" t="s">
        <v>21</v>
      </c>
      <c r="F12" s="20">
        <v>175</v>
      </c>
      <c r="G12" s="28"/>
    </row>
    <row r="13" spans="1:7" customFormat="1" ht="13.5" customHeight="1" x14ac:dyDescent="0.25">
      <c r="A13" s="32" t="s">
        <v>15</v>
      </c>
      <c r="B13" s="33" t="s">
        <v>16</v>
      </c>
      <c r="C13" s="33" t="s">
        <v>17</v>
      </c>
      <c r="D13" s="34">
        <v>3221</v>
      </c>
      <c r="E13" s="35" t="s">
        <v>14</v>
      </c>
      <c r="F13" s="36">
        <v>313.26</v>
      </c>
      <c r="G13" s="28"/>
    </row>
    <row r="14" spans="1:7" customFormat="1" ht="13.5" customHeight="1" x14ac:dyDescent="0.25">
      <c r="A14" s="32" t="s">
        <v>15</v>
      </c>
      <c r="B14" s="33" t="s">
        <v>16</v>
      </c>
      <c r="C14" s="33" t="s">
        <v>17</v>
      </c>
      <c r="D14" s="34">
        <v>3222</v>
      </c>
      <c r="E14" s="35" t="s">
        <v>49</v>
      </c>
      <c r="F14" s="36">
        <v>22.17</v>
      </c>
    </row>
    <row r="15" spans="1:7" customFormat="1" ht="13.5" customHeight="1" x14ac:dyDescent="0.25">
      <c r="A15" s="17" t="s">
        <v>22</v>
      </c>
      <c r="B15" s="18" t="s">
        <v>23</v>
      </c>
      <c r="C15" s="18" t="s">
        <v>17</v>
      </c>
      <c r="D15" s="30">
        <v>3221</v>
      </c>
      <c r="E15" s="21" t="s">
        <v>14</v>
      </c>
      <c r="F15" s="20">
        <v>293.76</v>
      </c>
      <c r="G15" s="28"/>
    </row>
    <row r="16" spans="1:7" customFormat="1" ht="13.5" customHeight="1" x14ac:dyDescent="0.25">
      <c r="A16" s="32" t="s">
        <v>24</v>
      </c>
      <c r="B16" s="33" t="s">
        <v>25</v>
      </c>
      <c r="C16" s="33" t="s">
        <v>26</v>
      </c>
      <c r="D16" s="34">
        <v>3221</v>
      </c>
      <c r="E16" s="35" t="s">
        <v>14</v>
      </c>
      <c r="F16" s="36">
        <v>18.05</v>
      </c>
    </row>
    <row r="17" spans="1:7" customFormat="1" ht="15.75" customHeight="1" x14ac:dyDescent="0.25">
      <c r="A17" s="32" t="s">
        <v>24</v>
      </c>
      <c r="B17" s="33" t="s">
        <v>25</v>
      </c>
      <c r="C17" s="33" t="s">
        <v>26</v>
      </c>
      <c r="D17" s="34">
        <v>3224</v>
      </c>
      <c r="E17" s="35" t="s">
        <v>37</v>
      </c>
      <c r="F17" s="36">
        <v>3.83</v>
      </c>
    </row>
    <row r="18" spans="1:7" customFormat="1" ht="17.25" customHeight="1" x14ac:dyDescent="0.25">
      <c r="A18" s="17" t="s">
        <v>27</v>
      </c>
      <c r="B18" s="18" t="s">
        <v>28</v>
      </c>
      <c r="C18" s="18" t="s">
        <v>6</v>
      </c>
      <c r="D18" s="31">
        <v>3224</v>
      </c>
      <c r="E18" s="21" t="s">
        <v>37</v>
      </c>
      <c r="F18" s="20">
        <v>101.98</v>
      </c>
      <c r="G18" s="28"/>
    </row>
    <row r="19" spans="1:7" customFormat="1" ht="13.5" customHeight="1" x14ac:dyDescent="0.25">
      <c r="A19" s="17" t="s">
        <v>29</v>
      </c>
      <c r="B19" s="18" t="s">
        <v>30</v>
      </c>
      <c r="C19" s="18" t="s">
        <v>17</v>
      </c>
      <c r="D19" s="30">
        <v>3431</v>
      </c>
      <c r="E19" s="21" t="s">
        <v>31</v>
      </c>
      <c r="F19" s="20">
        <v>209.23</v>
      </c>
      <c r="G19" s="28"/>
    </row>
    <row r="20" spans="1:7" customFormat="1" ht="13.5" customHeight="1" x14ac:dyDescent="0.25">
      <c r="A20" s="17" t="s">
        <v>32</v>
      </c>
      <c r="B20" s="18" t="s">
        <v>33</v>
      </c>
      <c r="C20" s="18" t="s">
        <v>6</v>
      </c>
      <c r="D20" s="30">
        <v>3239</v>
      </c>
      <c r="E20" s="21" t="s">
        <v>34</v>
      </c>
      <c r="F20" s="20">
        <v>79.63</v>
      </c>
    </row>
    <row r="21" spans="1:7" customFormat="1" ht="24" x14ac:dyDescent="0.25">
      <c r="A21" s="17" t="s">
        <v>35</v>
      </c>
      <c r="B21" s="18" t="s">
        <v>36</v>
      </c>
      <c r="C21" s="18" t="s">
        <v>17</v>
      </c>
      <c r="D21" s="30">
        <v>3224</v>
      </c>
      <c r="E21" s="21" t="s">
        <v>37</v>
      </c>
      <c r="F21" s="20">
        <v>508.32</v>
      </c>
      <c r="G21" s="28"/>
    </row>
    <row r="22" spans="1:7" customFormat="1" ht="24" x14ac:dyDescent="0.25">
      <c r="A22" s="17" t="s">
        <v>38</v>
      </c>
      <c r="B22" s="18" t="s">
        <v>39</v>
      </c>
      <c r="C22" s="18" t="s">
        <v>17</v>
      </c>
      <c r="D22" s="30">
        <v>3224</v>
      </c>
      <c r="E22" s="21" t="s">
        <v>37</v>
      </c>
      <c r="F22" s="20">
        <v>86.6</v>
      </c>
    </row>
    <row r="23" spans="1:7" customFormat="1" ht="13.5" customHeight="1" x14ac:dyDescent="0.25">
      <c r="A23" s="17" t="s">
        <v>41</v>
      </c>
      <c r="B23" s="18" t="s">
        <v>42</v>
      </c>
      <c r="C23" s="18" t="s">
        <v>43</v>
      </c>
      <c r="D23" s="30">
        <v>3225</v>
      </c>
      <c r="E23" s="21" t="s">
        <v>40</v>
      </c>
      <c r="F23" s="20">
        <v>648.54999999999995</v>
      </c>
    </row>
    <row r="24" spans="1:7" customFormat="1" ht="13.5" customHeight="1" x14ac:dyDescent="0.25">
      <c r="A24" s="17" t="s">
        <v>44</v>
      </c>
      <c r="B24" s="18" t="s">
        <v>45</v>
      </c>
      <c r="C24" s="18" t="s">
        <v>17</v>
      </c>
      <c r="D24" s="30">
        <v>3221</v>
      </c>
      <c r="E24" s="21" t="s">
        <v>14</v>
      </c>
      <c r="F24" s="20">
        <v>28</v>
      </c>
    </row>
    <row r="25" spans="1:7" customFormat="1" ht="13.5" customHeight="1" x14ac:dyDescent="0.25">
      <c r="A25" s="17" t="s">
        <v>46</v>
      </c>
      <c r="B25" s="18" t="s">
        <v>47</v>
      </c>
      <c r="C25" s="18" t="s">
        <v>6</v>
      </c>
      <c r="D25" s="31">
        <v>3234</v>
      </c>
      <c r="E25" s="22" t="s">
        <v>48</v>
      </c>
      <c r="F25" s="20">
        <v>1051.51</v>
      </c>
    </row>
    <row r="26" spans="1:7" customFormat="1" ht="13.5" customHeight="1" x14ac:dyDescent="0.25">
      <c r="A26" s="17" t="s">
        <v>50</v>
      </c>
      <c r="B26" s="18" t="s">
        <v>51</v>
      </c>
      <c r="C26" s="18" t="s">
        <v>52</v>
      </c>
      <c r="D26" s="30">
        <v>3221</v>
      </c>
      <c r="E26" s="21" t="s">
        <v>14</v>
      </c>
      <c r="F26" s="20">
        <v>139.31</v>
      </c>
    </row>
    <row r="27" spans="1:7" customFormat="1" ht="13.5" customHeight="1" x14ac:dyDescent="0.25">
      <c r="A27" s="17" t="s">
        <v>53</v>
      </c>
      <c r="B27" s="18" t="s">
        <v>54</v>
      </c>
      <c r="C27" s="18" t="s">
        <v>6</v>
      </c>
      <c r="D27" s="30">
        <v>3722</v>
      </c>
      <c r="E27" s="21" t="s">
        <v>55</v>
      </c>
      <c r="F27" s="20">
        <v>120.2</v>
      </c>
    </row>
    <row r="28" spans="1:7" customFormat="1" ht="25.5" x14ac:dyDescent="0.25">
      <c r="A28" s="17" t="s">
        <v>56</v>
      </c>
      <c r="B28" s="18" t="s">
        <v>57</v>
      </c>
      <c r="C28" s="18" t="s">
        <v>17</v>
      </c>
      <c r="D28" s="30">
        <v>3294</v>
      </c>
      <c r="E28" s="21" t="s">
        <v>58</v>
      </c>
      <c r="F28" s="20">
        <v>35</v>
      </c>
    </row>
    <row r="29" spans="1:7" customFormat="1" ht="13.5" customHeight="1" x14ac:dyDescent="0.25">
      <c r="A29" s="17" t="s">
        <v>59</v>
      </c>
      <c r="B29" s="18" t="s">
        <v>60</v>
      </c>
      <c r="C29" s="18" t="s">
        <v>17</v>
      </c>
      <c r="D29" s="30">
        <v>3221</v>
      </c>
      <c r="E29" s="21" t="s">
        <v>14</v>
      </c>
      <c r="F29" s="20">
        <v>32.799999999999997</v>
      </c>
    </row>
    <row r="30" spans="1:7" customFormat="1" ht="15" customHeight="1" x14ac:dyDescent="0.25">
      <c r="A30" s="17" t="s">
        <v>61</v>
      </c>
      <c r="B30" s="18" t="s">
        <v>62</v>
      </c>
      <c r="C30" s="18" t="s">
        <v>17</v>
      </c>
      <c r="D30" s="30">
        <v>3224</v>
      </c>
      <c r="E30" s="21" t="s">
        <v>37</v>
      </c>
      <c r="F30" s="20">
        <v>27.94</v>
      </c>
    </row>
    <row r="31" spans="1:7" customFormat="1" ht="13.5" customHeight="1" x14ac:dyDescent="0.25">
      <c r="A31" s="32" t="s">
        <v>63</v>
      </c>
      <c r="B31" s="33" t="s">
        <v>64</v>
      </c>
      <c r="C31" s="33" t="s">
        <v>17</v>
      </c>
      <c r="D31" s="34">
        <v>3235</v>
      </c>
      <c r="E31" s="35" t="s">
        <v>11</v>
      </c>
      <c r="F31" s="36">
        <v>16.59</v>
      </c>
    </row>
    <row r="32" spans="1:7" customFormat="1" ht="13.5" customHeight="1" x14ac:dyDescent="0.25">
      <c r="A32" s="32" t="s">
        <v>63</v>
      </c>
      <c r="B32" s="33" t="s">
        <v>64</v>
      </c>
      <c r="C32" s="33" t="s">
        <v>17</v>
      </c>
      <c r="D32" s="34">
        <v>3234</v>
      </c>
      <c r="E32" s="35" t="s">
        <v>8</v>
      </c>
      <c r="F32" s="36">
        <v>15.16</v>
      </c>
    </row>
    <row r="33" spans="1:7" customFormat="1" ht="13.5" customHeight="1" x14ac:dyDescent="0.25">
      <c r="A33" s="17" t="s">
        <v>65</v>
      </c>
      <c r="B33" s="18" t="s">
        <v>66</v>
      </c>
      <c r="C33" s="18" t="s">
        <v>20</v>
      </c>
      <c r="D33" s="30">
        <v>3237</v>
      </c>
      <c r="E33" s="21" t="s">
        <v>67</v>
      </c>
      <c r="F33" s="20">
        <v>31.54</v>
      </c>
    </row>
    <row r="34" spans="1:7" customFormat="1" ht="13.5" customHeight="1" x14ac:dyDescent="0.25">
      <c r="A34" s="17" t="s">
        <v>68</v>
      </c>
      <c r="B34" s="18" t="s">
        <v>69</v>
      </c>
      <c r="C34" s="18" t="s">
        <v>17</v>
      </c>
      <c r="D34" s="30">
        <v>3299</v>
      </c>
      <c r="E34" s="21" t="s">
        <v>70</v>
      </c>
      <c r="F34" s="20">
        <v>10.62</v>
      </c>
    </row>
    <row r="35" spans="1:7" customFormat="1" ht="13.5" customHeight="1" x14ac:dyDescent="0.25">
      <c r="A35" s="17" t="s">
        <v>74</v>
      </c>
      <c r="B35" s="18" t="s">
        <v>75</v>
      </c>
      <c r="C35" s="18" t="s">
        <v>17</v>
      </c>
      <c r="D35" s="30">
        <v>3231</v>
      </c>
      <c r="E35" s="21" t="s">
        <v>76</v>
      </c>
      <c r="F35" s="20">
        <v>256.85000000000002</v>
      </c>
    </row>
    <row r="36" spans="1:7" customFormat="1" ht="15" x14ac:dyDescent="0.25">
      <c r="A36" s="17" t="s">
        <v>71</v>
      </c>
      <c r="B36" s="18" t="s">
        <v>72</v>
      </c>
      <c r="C36" s="18" t="s">
        <v>17</v>
      </c>
      <c r="D36" s="30">
        <v>3238</v>
      </c>
      <c r="E36" s="21" t="s">
        <v>73</v>
      </c>
      <c r="F36" s="20">
        <v>116.64</v>
      </c>
      <c r="G36" s="28"/>
    </row>
    <row r="37" spans="1:7" customFormat="1" ht="13.5" customHeight="1" x14ac:dyDescent="0.25">
      <c r="A37" s="17" t="s">
        <v>77</v>
      </c>
      <c r="B37" s="18" t="s">
        <v>78</v>
      </c>
      <c r="C37" s="18" t="s">
        <v>17</v>
      </c>
      <c r="D37" s="30">
        <v>3231</v>
      </c>
      <c r="E37" s="21" t="s">
        <v>76</v>
      </c>
      <c r="F37" s="20">
        <v>37.44</v>
      </c>
    </row>
    <row r="38" spans="1:7" customFormat="1" ht="13.5" customHeight="1" x14ac:dyDescent="0.25">
      <c r="A38" s="17" t="s">
        <v>79</v>
      </c>
      <c r="B38" s="18" t="s">
        <v>80</v>
      </c>
      <c r="C38" s="18" t="s">
        <v>17</v>
      </c>
      <c r="D38" s="30">
        <v>3223</v>
      </c>
      <c r="E38" s="21" t="s">
        <v>81</v>
      </c>
      <c r="F38" s="20">
        <v>2572.9899999999998</v>
      </c>
    </row>
    <row r="39" spans="1:7" customFormat="1" ht="13.5" customHeight="1" x14ac:dyDescent="0.25">
      <c r="A39" s="17" t="s">
        <v>82</v>
      </c>
      <c r="B39" s="18" t="s">
        <v>83</v>
      </c>
      <c r="C39" s="18" t="s">
        <v>17</v>
      </c>
      <c r="D39" s="30">
        <v>3299</v>
      </c>
      <c r="E39" s="21" t="s">
        <v>70</v>
      </c>
      <c r="F39" s="20">
        <v>253.2</v>
      </c>
    </row>
    <row r="40" spans="1:7" customFormat="1" ht="13.5" customHeight="1" x14ac:dyDescent="0.25">
      <c r="A40" s="17" t="s">
        <v>84</v>
      </c>
      <c r="B40" s="18" t="s">
        <v>85</v>
      </c>
      <c r="C40" s="18" t="s">
        <v>17</v>
      </c>
      <c r="D40" s="31">
        <v>3221</v>
      </c>
      <c r="E40" s="22" t="s">
        <v>14</v>
      </c>
      <c r="F40" s="20">
        <v>21.3</v>
      </c>
    </row>
    <row r="41" spans="1:7" customFormat="1" ht="13.5" customHeight="1" x14ac:dyDescent="0.25">
      <c r="A41" s="17" t="s">
        <v>86</v>
      </c>
      <c r="B41" s="18" t="s">
        <v>87</v>
      </c>
      <c r="C41" s="18" t="s">
        <v>6</v>
      </c>
      <c r="D41" s="31">
        <v>3234</v>
      </c>
      <c r="E41" s="22" t="s">
        <v>48</v>
      </c>
      <c r="F41" s="20">
        <v>821.07</v>
      </c>
    </row>
    <row r="42" spans="1:7" customFormat="1" ht="14.25" customHeight="1" x14ac:dyDescent="0.25">
      <c r="A42" s="17" t="s">
        <v>88</v>
      </c>
      <c r="B42" s="18" t="s">
        <v>89</v>
      </c>
      <c r="C42" s="18" t="s">
        <v>90</v>
      </c>
      <c r="D42" s="31">
        <v>3211</v>
      </c>
      <c r="E42" s="22" t="s">
        <v>98</v>
      </c>
      <c r="F42" s="20">
        <v>118</v>
      </c>
    </row>
    <row r="43" spans="1:7" customFormat="1" ht="13.5" customHeight="1" x14ac:dyDescent="0.25">
      <c r="A43" s="17" t="s">
        <v>91</v>
      </c>
      <c r="B43" s="18" t="s">
        <v>92</v>
      </c>
      <c r="C43" s="18" t="s">
        <v>93</v>
      </c>
      <c r="D43" s="31">
        <v>3227</v>
      </c>
      <c r="E43" s="22" t="s">
        <v>94</v>
      </c>
      <c r="F43" s="20">
        <v>279.95</v>
      </c>
    </row>
    <row r="44" spans="1:7" customFormat="1" ht="13.5" customHeight="1" x14ac:dyDescent="0.25">
      <c r="A44" s="17" t="s">
        <v>95</v>
      </c>
      <c r="B44" s="18" t="s">
        <v>100</v>
      </c>
      <c r="C44" s="18" t="s">
        <v>17</v>
      </c>
      <c r="D44" s="30">
        <v>3232</v>
      </c>
      <c r="E44" s="21" t="s">
        <v>21</v>
      </c>
      <c r="F44" s="20">
        <v>2968.25</v>
      </c>
    </row>
    <row r="45" spans="1:7" customFormat="1" ht="24" x14ac:dyDescent="0.25">
      <c r="A45" s="17" t="s">
        <v>115</v>
      </c>
      <c r="B45" s="18" t="s">
        <v>116</v>
      </c>
      <c r="C45" s="18" t="s">
        <v>116</v>
      </c>
      <c r="D45" s="75">
        <v>3237</v>
      </c>
      <c r="E45" s="76" t="s">
        <v>117</v>
      </c>
      <c r="F45" s="20">
        <v>2259.12</v>
      </c>
    </row>
    <row r="46" spans="1:7" customFormat="1" ht="24" x14ac:dyDescent="0.25">
      <c r="A46" s="17" t="s">
        <v>118</v>
      </c>
      <c r="B46" s="18" t="s">
        <v>116</v>
      </c>
      <c r="C46" s="18" t="s">
        <v>116</v>
      </c>
      <c r="D46" s="75">
        <v>3237</v>
      </c>
      <c r="E46" s="76" t="s">
        <v>117</v>
      </c>
      <c r="F46" s="20">
        <f>350.84+46.4</f>
        <v>397.23999999999995</v>
      </c>
    </row>
    <row r="47" spans="1:7" customFormat="1" ht="24" x14ac:dyDescent="0.25">
      <c r="A47" s="17" t="s">
        <v>119</v>
      </c>
      <c r="B47" s="18" t="s">
        <v>116</v>
      </c>
      <c r="C47" s="18" t="s">
        <v>116</v>
      </c>
      <c r="D47" s="75">
        <v>3237</v>
      </c>
      <c r="E47" s="76" t="s">
        <v>117</v>
      </c>
      <c r="F47" s="20">
        <v>42.48</v>
      </c>
    </row>
    <row r="48" spans="1:7" customFormat="1" ht="24" x14ac:dyDescent="0.25">
      <c r="A48" s="17" t="s">
        <v>120</v>
      </c>
      <c r="B48" s="18" t="s">
        <v>116</v>
      </c>
      <c r="C48" s="18" t="s">
        <v>116</v>
      </c>
      <c r="D48" s="75">
        <v>3237</v>
      </c>
      <c r="E48" s="76" t="s">
        <v>117</v>
      </c>
      <c r="F48" s="20">
        <v>233.64</v>
      </c>
    </row>
    <row r="49" spans="1:6" customFormat="1" ht="24" x14ac:dyDescent="0.25">
      <c r="A49" s="17" t="s">
        <v>121</v>
      </c>
      <c r="B49" s="18" t="s">
        <v>116</v>
      </c>
      <c r="C49" s="18" t="s">
        <v>116</v>
      </c>
      <c r="D49" s="75">
        <v>3237</v>
      </c>
      <c r="E49" s="76" t="s">
        <v>117</v>
      </c>
      <c r="F49" s="20">
        <v>318.60000000000002</v>
      </c>
    </row>
    <row r="50" spans="1:6" customFormat="1" ht="24" x14ac:dyDescent="0.25">
      <c r="A50" s="17" t="s">
        <v>122</v>
      </c>
      <c r="B50" s="18" t="s">
        <v>116</v>
      </c>
      <c r="C50" s="18" t="s">
        <v>116</v>
      </c>
      <c r="D50" s="75">
        <v>3237</v>
      </c>
      <c r="E50" s="76" t="s">
        <v>117</v>
      </c>
      <c r="F50" s="20">
        <v>254.88</v>
      </c>
    </row>
    <row r="51" spans="1:6" customFormat="1" ht="15" customHeight="1" thickBot="1" x14ac:dyDescent="0.3">
      <c r="A51" s="13" t="s">
        <v>96</v>
      </c>
      <c r="B51" s="14"/>
      <c r="C51" s="13"/>
      <c r="D51" s="15"/>
      <c r="E51" s="15"/>
      <c r="F51" s="16">
        <f>SUM(F7:F50)</f>
        <v>15252.85</v>
      </c>
    </row>
    <row r="54" spans="1:6" ht="13.5" thickBot="1" x14ac:dyDescent="0.25"/>
    <row r="55" spans="1:6" ht="16.5" thickBot="1" x14ac:dyDescent="0.3">
      <c r="A55" s="66" t="s">
        <v>104</v>
      </c>
      <c r="B55" s="67"/>
      <c r="C55" s="67"/>
      <c r="D55" s="68"/>
    </row>
    <row r="56" spans="1:6" ht="15" x14ac:dyDescent="0.25">
      <c r="A56"/>
      <c r="B56"/>
      <c r="C56"/>
      <c r="D56"/>
    </row>
    <row r="57" spans="1:6" ht="17.25" x14ac:dyDescent="0.2">
      <c r="A57" s="37" t="s">
        <v>105</v>
      </c>
      <c r="B57" s="38" t="s">
        <v>7</v>
      </c>
      <c r="C57" s="39"/>
      <c r="D57" s="40"/>
    </row>
    <row r="58" spans="1:6" ht="17.25" customHeight="1" x14ac:dyDescent="0.2">
      <c r="A58" s="37" t="s">
        <v>106</v>
      </c>
      <c r="B58" s="41" t="s">
        <v>107</v>
      </c>
      <c r="C58" s="42"/>
      <c r="D58" s="43"/>
    </row>
    <row r="59" spans="1:6" ht="15" customHeight="1" x14ac:dyDescent="0.2">
      <c r="A59" s="44" t="s">
        <v>108</v>
      </c>
      <c r="B59" s="72" t="s">
        <v>3</v>
      </c>
      <c r="C59" s="73"/>
      <c r="D59" s="74"/>
    </row>
    <row r="60" spans="1:6" ht="15" customHeight="1" x14ac:dyDescent="0.25">
      <c r="A60" s="45">
        <f>171198.95+24498.12+2428.58+282.58+708.63+39.83+1299.47</f>
        <v>200456.15999999997</v>
      </c>
      <c r="B60" s="46" t="s">
        <v>113</v>
      </c>
      <c r="C60" s="47"/>
      <c r="D60" s="48"/>
    </row>
    <row r="61" spans="1:6" ht="15" x14ac:dyDescent="0.25">
      <c r="A61" s="45"/>
      <c r="B61" s="49" t="s">
        <v>112</v>
      </c>
      <c r="C61" s="50"/>
      <c r="D61" s="51"/>
    </row>
    <row r="62" spans="1:6" ht="15" x14ac:dyDescent="0.25">
      <c r="A62" s="45">
        <f>28247.81+4042.17+400.71+46.63+116.92+6.57+214.39</f>
        <v>33075.200000000004</v>
      </c>
      <c r="B62" s="69" t="s">
        <v>109</v>
      </c>
      <c r="C62" s="70"/>
      <c r="D62" s="71"/>
    </row>
    <row r="63" spans="1:6" ht="15" x14ac:dyDescent="0.25">
      <c r="A63" s="52">
        <f>354.45+60+480</f>
        <v>894.45</v>
      </c>
      <c r="B63" s="69" t="s">
        <v>110</v>
      </c>
      <c r="C63" s="70"/>
      <c r="D63" s="71"/>
    </row>
    <row r="64" spans="1:6" ht="15" x14ac:dyDescent="0.25">
      <c r="A64" s="52">
        <f>841.7+144.2+37.69+4048.34</f>
        <v>5071.93</v>
      </c>
      <c r="B64" s="53" t="s">
        <v>111</v>
      </c>
      <c r="C64" s="54"/>
      <c r="D64" s="55"/>
    </row>
    <row r="65" spans="1:4" ht="15" x14ac:dyDescent="0.25">
      <c r="A65" s="56">
        <f>A60+A62+A63+A64</f>
        <v>239497.74</v>
      </c>
      <c r="B65" s="57" t="s">
        <v>114</v>
      </c>
      <c r="C65" s="58"/>
      <c r="D65" s="59"/>
    </row>
    <row r="143" spans="1:6" s="2" customFormat="1" ht="30" customHeight="1" x14ac:dyDescent="0.2">
      <c r="A143" s="3"/>
      <c r="B143" s="5"/>
      <c r="C143" s="6"/>
      <c r="D143" s="5"/>
      <c r="E143" s="3"/>
      <c r="F143" s="4"/>
    </row>
  </sheetData>
  <mergeCells count="11">
    <mergeCell ref="B61:D61"/>
    <mergeCell ref="B65:D65"/>
    <mergeCell ref="A55:D55"/>
    <mergeCell ref="B57:D57"/>
    <mergeCell ref="B58:D58"/>
    <mergeCell ref="B60:D60"/>
    <mergeCell ref="A1:D1"/>
    <mergeCell ref="A3:F4"/>
    <mergeCell ref="E5:F5"/>
    <mergeCell ref="D6:E6"/>
    <mergeCell ref="D51:E51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2024-06-19T07:43:07Z</dcterms:modified>
</cp:coreProperties>
</file>