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9CEDD0B-A725-4B3F-BC7A-BCD15F30853C}" xr6:coauthVersionLast="37" xr6:coauthVersionMax="37" xr10:uidLastSave="{00000000-0000-0000-0000-000000000000}"/>
  <bookViews>
    <workbookView xWindow="0" yWindow="0" windowWidth="28800" windowHeight="11385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A42" i="1"/>
  <c r="A41" i="1"/>
  <c r="A43" i="1"/>
  <c r="A45" i="1"/>
  <c r="A44" i="1"/>
  <c r="A46" i="1" l="1"/>
</calcChain>
</file>

<file path=xl/sharedStrings.xml><?xml version="1.0" encoding="utf-8"?>
<sst xmlns="http://schemas.openxmlformats.org/spreadsheetml/2006/main" count="121" uniqueCount="89">
  <si>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</si>
  <si>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</si>
  <si>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</si>
  <si>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ŠIFRA I NAZIV EKONOMSKE KLASIFIKACIJE</t>
  </si>
  <si>
    <t>IZNOS</t>
  </si>
  <si>
    <t>SJEDIŠTE PRIMATELJA</t>
  </si>
  <si>
    <t>UKUPNO:</t>
  </si>
  <si>
    <t>OBVEZNIK: Srednja strukovna škola Velika Gorica</t>
  </si>
  <si>
    <t>ADRESA: Kralja Stjepana Tomaševića 21, 10410 Velika Gorica</t>
  </si>
  <si>
    <t>KATEGORIJA 2</t>
  </si>
  <si>
    <t>OBVEZNIK:</t>
  </si>
  <si>
    <t>Srednja strukovna škola Velika Gorica</t>
  </si>
  <si>
    <t xml:space="preserve">ADRESA: </t>
  </si>
  <si>
    <t>Velika Gorica, Ulica kralja S. Tomaševića 21</t>
  </si>
  <si>
    <t>3132        DOPRINOS NA BRUTO</t>
  </si>
  <si>
    <t>3211        SLUŽBENA PUTOVANJA</t>
  </si>
  <si>
    <t xml:space="preserve">3212        PRIJEVOZ S POSLA I NA POSAO </t>
  </si>
  <si>
    <t>3111        BRUTO PLAĆE ZA REDOVAN RAD (UKUPNI IZNOS BEZ BOLOVANJA NA TERET HZZO)</t>
  </si>
  <si>
    <t>ISPLAĆENI IZNOS</t>
  </si>
  <si>
    <t>3121        OSTALI RASHODI ZA ZAPOSLENE</t>
  </si>
  <si>
    <t>(razdoblje 01.07.2024 - 31.07.2024)</t>
  </si>
  <si>
    <t>UKUPNO ZA SRPANJ 2024.</t>
  </si>
  <si>
    <t>-</t>
  </si>
  <si>
    <t>INTELEKTUALNE I OSOBNE USLUGE (BRUTO IZNOS S DOPRINOSIMA NA BRUTO)</t>
  </si>
  <si>
    <t>FORTIUS INFO d.o.o.</t>
  </si>
  <si>
    <t>ŽELJKO OREČIĆ, INSTALATER</t>
  </si>
  <si>
    <t>KSU d.o.o.</t>
  </si>
  <si>
    <t>VG Čistoća d.o.o.</t>
  </si>
  <si>
    <t>VG Vodoopskrba d.o.o.</t>
  </si>
  <si>
    <t>MICROTEAM d.o.o.</t>
  </si>
  <si>
    <t>HEP-TOPLINARSVTO d.o.o.</t>
  </si>
  <si>
    <t>ARRAKIS d.o.o.</t>
  </si>
  <si>
    <t>KOLEDIĆ PROJEKT d.o.o</t>
  </si>
  <si>
    <t>Pilko Krunoslav</t>
  </si>
  <si>
    <t>SVIJET MEDIJA d.o.o.</t>
  </si>
  <si>
    <t>OBRT ZA PROIZVODNJU I USLUGE STANEŠIĆ</t>
  </si>
  <si>
    <t>MY WAY d.o.o.</t>
  </si>
  <si>
    <t>ZAGREBAČKA BANKA d.d.</t>
  </si>
  <si>
    <t>AP SPLIT</t>
  </si>
  <si>
    <t>ERA-COMMERCE d.o.o.</t>
  </si>
  <si>
    <t xml:space="preserve">JAVNA VATROGASNA POSTROJBA </t>
  </si>
  <si>
    <t>Ivana Jandras</t>
  </si>
  <si>
    <t>HR34976993601</t>
  </si>
  <si>
    <t>Velika Gorica</t>
  </si>
  <si>
    <t>MATIĆ d.o.o.</t>
  </si>
  <si>
    <t>Potrošnja vode</t>
  </si>
  <si>
    <t xml:space="preserve">Intelektualne i osobne usluge </t>
  </si>
  <si>
    <t>HRVATSKI TELEKOM  d.d.</t>
  </si>
  <si>
    <t>Usluge telefona, pošte i prijevoz</t>
  </si>
  <si>
    <t>Energija</t>
  </si>
  <si>
    <t>HRVATSKA RADIO TELEVIZIJA</t>
  </si>
  <si>
    <t>Ostali nespomenuti rashodi poslovanja</t>
  </si>
  <si>
    <t>Bankarske usluge i usluge platnog prometa</t>
  </si>
  <si>
    <t>Zakupnine i najamnine</t>
  </si>
  <si>
    <t>FINANCIJSKA AGENCIJA</t>
  </si>
  <si>
    <t>Računalne usluge</t>
  </si>
  <si>
    <t>Ostale usluge</t>
  </si>
  <si>
    <t>Komunalna usluga</t>
  </si>
  <si>
    <t>Materijal za tekuće i investicijsko održavanje</t>
  </si>
  <si>
    <t>Potrošni materijal</t>
  </si>
  <si>
    <t>Usluga tekućeg i investicijskog održavanja</t>
  </si>
  <si>
    <t>Potrošni mataerijal</t>
  </si>
  <si>
    <t>HRVATSKA POŠTA d.d.</t>
  </si>
  <si>
    <t>Zagreb</t>
  </si>
  <si>
    <t>Split</t>
  </si>
  <si>
    <t>HR15956530643</t>
  </si>
  <si>
    <t>HR23915011506</t>
  </si>
  <si>
    <t>HR62462242629</t>
  </si>
  <si>
    <t>HR87311810356</t>
  </si>
  <si>
    <t>HR57375677395</t>
  </si>
  <si>
    <t>HR15907062900</t>
  </si>
  <si>
    <t>HR74100689179</t>
  </si>
  <si>
    <t>HR12860609690</t>
  </si>
  <si>
    <t>HR08622180689</t>
  </si>
  <si>
    <t>HR82888704837</t>
  </si>
  <si>
    <t>HR68419124305</t>
  </si>
  <si>
    <t>HR76598425509</t>
  </si>
  <si>
    <t>HR92963223473</t>
  </si>
  <si>
    <t>HR85821130368</t>
  </si>
  <si>
    <t>HR28609792467</t>
  </si>
  <si>
    <t>HR81793146560</t>
  </si>
  <si>
    <t>HR84511723065</t>
  </si>
  <si>
    <t>HR88788793923</t>
  </si>
  <si>
    <t>HR90674845928</t>
  </si>
  <si>
    <t>HR42298684909</t>
  </si>
  <si>
    <t>Budinšćina</t>
  </si>
  <si>
    <t>Dodatna ulaganja na građ.objektima -školski trg</t>
  </si>
  <si>
    <t>Bonus za uspješan rad</t>
  </si>
  <si>
    <t>Materijal i sredstva za čišćenje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</si>
</sst>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4" fontId="6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Alignment="1" applyProtection="1">
      <alignment horizontal="left" vertical="center"/>
    </xf>
    <xf numFmtId="49" fontId="7" fillId="2" borderId="0" xfId="0" applyNumberFormat="1" applyFont="1" applyFill="1" applyAlignment="1" applyProtection="1">
      <alignment horizontal="left" vertical="center" wrapText="1" indent="1"/>
    </xf>
    <xf numFmtId="49" fontId="6" fillId="2" borderId="0" xfId="0" applyNumberFormat="1" applyFont="1" applyFill="1" applyAlignment="1" applyProtection="1">
      <alignment horizontal="left" vertical="center" wrapText="1"/>
    </xf>
    <xf numFmtId="49" fontId="6" fillId="2" borderId="0" xfId="0" applyNumberFormat="1" applyFont="1" applyFill="1" applyAlignment="1" applyProtection="1">
      <alignment vertical="center" wrapText="1"/>
    </xf>
    <xf numFmtId="4" fontId="6" fillId="2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 inden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/>
    <xf numFmtId="0" fontId="0" fillId="0" borderId="0" xfId="0" applyFill="1"/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9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7" fillId="2" borderId="0" xfId="0" applyNumberFormat="1" applyFont="1" applyFill="1" applyAlignment="1" applyProtection="1">
      <alignment horizontal="left" vertical="center" wrapText="1"/>
    </xf>
    <xf numFmtId="0" fontId="6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righ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</cellXfs>
  <cellStyles count="5">
    <cellStyle name="Normal 2" xfId="4" xr:uid="{00000000-0005-0000-0000-000001000000}"/>
    <cellStyle name="Normalno" xfId="0" builtinId="0"/>
    <cellStyle name="Normalno 2" xfId="1" xr:uid="{00000000-0005-0000-0000-000002000000}"/>
    <cellStyle name="Normalno 3" xfId="2" xr:uid="{00000000-0005-0000-0000-000003000000}"/>
    <cellStyle name="Obično_Lis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tabSelected="1" zoomScale="89" zoomScaleNormal="89" workbookViewId="0">
      <selection activeCell="E18" sqref="E18"/>
    </sheetView>
  </sheetViews>
  <sheetFormatPr defaultColWidth="8.85546875" defaultRowHeight="12.75" x14ac:dyDescent="0.2"/>
  <cols>
    <col min="1" max="1" width="45.140625" style="3" customWidth="1"/>
    <col min="2" max="2" width="15.140625" style="23" customWidth="1"/>
    <col min="3" max="3" width="19" style="6" customWidth="1"/>
    <col min="4" max="4" width="6.5703125" style="5" customWidth="1"/>
    <col min="5" max="5" width="44.42578125" style="3" customWidth="1"/>
    <col min="6" max="6" width="13.5703125" style="4" customWidth="1"/>
    <col min="7" max="7" width="8.85546875" style="1" customWidth="1"/>
    <col min="8" max="8" width="10" style="1" bestFit="1" customWidth="1"/>
    <col min="9" max="16384" width="8.85546875" style="1"/>
  </cols>
  <sheetData>
    <row r="1" spans="1:7" customFormat="1" ht="20.100000000000001" customHeight="1" x14ac:dyDescent="0.25">
      <c r="A1" s="39" t="s">
        <v>7</v>
      </c>
      <c r="B1" s="39"/>
      <c r="C1" s="39"/>
      <c r="D1" s="39"/>
      <c r="E1" s="7"/>
      <c r="F1" s="7"/>
    </row>
    <row r="2" spans="1:7" customFormat="1" ht="20.100000000000001" customHeight="1" x14ac:dyDescent="0.25">
      <c r="A2" s="8" t="s">
        <v>8</v>
      </c>
      <c r="B2" s="21"/>
      <c r="C2" s="9"/>
      <c r="D2" s="10"/>
      <c r="E2" s="11"/>
      <c r="F2" s="12"/>
    </row>
    <row r="3" spans="1:7" customFormat="1" ht="12" customHeight="1" x14ac:dyDescent="0.25">
      <c r="A3" s="40" t="s">
        <v>0</v>
      </c>
      <c r="B3" s="40"/>
      <c r="C3" s="40"/>
      <c r="D3" s="40"/>
      <c r="E3" s="40"/>
      <c r="F3" s="40"/>
    </row>
    <row r="4" spans="1:7" customFormat="1" ht="24.95" customHeight="1" x14ac:dyDescent="0.25">
      <c r="A4" s="40"/>
      <c r="B4" s="40"/>
      <c r="C4" s="40"/>
      <c r="D4" s="40"/>
      <c r="E4" s="40"/>
      <c r="F4" s="40"/>
    </row>
    <row r="5" spans="1:7" customFormat="1" ht="19.5" customHeight="1" x14ac:dyDescent="0.25">
      <c r="A5" s="13"/>
      <c r="B5" s="22"/>
      <c r="C5" s="13"/>
      <c r="D5" s="14"/>
      <c r="E5" s="41" t="s">
        <v>20</v>
      </c>
      <c r="F5" s="41"/>
    </row>
    <row r="6" spans="1:7" s="2" customFormat="1" x14ac:dyDescent="0.25">
      <c r="A6" s="16" t="s">
        <v>1</v>
      </c>
      <c r="B6" s="17" t="s">
        <v>2</v>
      </c>
      <c r="C6" s="16" t="s">
        <v>5</v>
      </c>
      <c r="D6" s="42" t="s">
        <v>3</v>
      </c>
      <c r="E6" s="42"/>
      <c r="F6" s="18" t="s">
        <v>4</v>
      </c>
    </row>
    <row r="7" spans="1:7" s="34" customFormat="1" ht="13.5" customHeight="1" x14ac:dyDescent="0.25">
      <c r="A7" s="29" t="s">
        <v>24</v>
      </c>
      <c r="B7" s="30" t="s">
        <v>65</v>
      </c>
      <c r="C7" s="30" t="s">
        <v>63</v>
      </c>
      <c r="D7" s="30">
        <v>3238</v>
      </c>
      <c r="E7" s="31" t="s">
        <v>55</v>
      </c>
      <c r="F7" s="32">
        <v>218.75</v>
      </c>
      <c r="G7" s="33"/>
    </row>
    <row r="8" spans="1:7" s="34" customFormat="1" ht="13.5" customHeight="1" x14ac:dyDescent="0.25">
      <c r="A8" s="29" t="s">
        <v>25</v>
      </c>
      <c r="B8" s="30" t="s">
        <v>84</v>
      </c>
      <c r="C8" s="30" t="s">
        <v>43</v>
      </c>
      <c r="D8" s="20">
        <v>3224</v>
      </c>
      <c r="E8" s="15" t="s">
        <v>58</v>
      </c>
      <c r="F8" s="32">
        <v>1023.75</v>
      </c>
    </row>
    <row r="9" spans="1:7" s="34" customFormat="1" ht="13.5" customHeight="1" x14ac:dyDescent="0.25">
      <c r="A9" s="29" t="s">
        <v>26</v>
      </c>
      <c r="B9" s="35" t="s">
        <v>42</v>
      </c>
      <c r="C9" s="30" t="s">
        <v>43</v>
      </c>
      <c r="D9" s="20">
        <v>3235</v>
      </c>
      <c r="E9" s="15" t="s">
        <v>53</v>
      </c>
      <c r="F9" s="32">
        <v>229.13</v>
      </c>
    </row>
    <row r="10" spans="1:7" s="34" customFormat="1" ht="13.5" customHeight="1" x14ac:dyDescent="0.25">
      <c r="A10" s="29" t="s">
        <v>27</v>
      </c>
      <c r="B10" s="30" t="s">
        <v>66</v>
      </c>
      <c r="C10" s="30" t="s">
        <v>43</v>
      </c>
      <c r="D10" s="20">
        <v>3234</v>
      </c>
      <c r="E10" s="15" t="s">
        <v>57</v>
      </c>
      <c r="F10" s="32">
        <v>806.36</v>
      </c>
      <c r="G10" s="33"/>
    </row>
    <row r="11" spans="1:7" s="34" customFormat="1" ht="13.5" customHeight="1" x14ac:dyDescent="0.25">
      <c r="A11" s="29" t="s">
        <v>28</v>
      </c>
      <c r="B11" s="30" t="s">
        <v>67</v>
      </c>
      <c r="C11" s="30" t="s">
        <v>43</v>
      </c>
      <c r="D11" s="20">
        <v>3234</v>
      </c>
      <c r="E11" s="15" t="s">
        <v>57</v>
      </c>
      <c r="F11" s="32">
        <v>1137.6099999999999</v>
      </c>
    </row>
    <row r="12" spans="1:7" s="34" customFormat="1" ht="13.5" customHeight="1" x14ac:dyDescent="0.25">
      <c r="A12" s="29" t="s">
        <v>62</v>
      </c>
      <c r="B12" s="30" t="s">
        <v>68</v>
      </c>
      <c r="C12" s="30" t="s">
        <v>63</v>
      </c>
      <c r="D12" s="20">
        <v>3231</v>
      </c>
      <c r="E12" s="15" t="s">
        <v>48</v>
      </c>
      <c r="F12" s="32">
        <v>40.98</v>
      </c>
    </row>
    <row r="13" spans="1:7" s="34" customFormat="1" ht="13.5" customHeight="1" x14ac:dyDescent="0.25">
      <c r="A13" s="29" t="s">
        <v>29</v>
      </c>
      <c r="B13" s="30" t="s">
        <v>69</v>
      </c>
      <c r="C13" s="30" t="s">
        <v>43</v>
      </c>
      <c r="D13" s="20">
        <v>3221</v>
      </c>
      <c r="E13" s="15" t="s">
        <v>59</v>
      </c>
      <c r="F13" s="32">
        <v>19.649999999999999</v>
      </c>
    </row>
    <row r="14" spans="1:7" s="34" customFormat="1" ht="13.5" customHeight="1" x14ac:dyDescent="0.25">
      <c r="A14" s="29" t="s">
        <v>27</v>
      </c>
      <c r="B14" s="30" t="s">
        <v>66</v>
      </c>
      <c r="C14" s="30" t="s">
        <v>43</v>
      </c>
      <c r="D14" s="20">
        <v>3234</v>
      </c>
      <c r="E14" s="15" t="s">
        <v>57</v>
      </c>
      <c r="F14" s="32">
        <v>204.91</v>
      </c>
    </row>
    <row r="15" spans="1:7" s="34" customFormat="1" ht="13.5" customHeight="1" x14ac:dyDescent="0.25">
      <c r="A15" s="29" t="s">
        <v>30</v>
      </c>
      <c r="B15" s="30" t="s">
        <v>70</v>
      </c>
      <c r="C15" s="30" t="s">
        <v>63</v>
      </c>
      <c r="D15" s="20">
        <v>3223</v>
      </c>
      <c r="E15" s="15" t="s">
        <v>49</v>
      </c>
      <c r="F15" s="32">
        <v>1637.62</v>
      </c>
    </row>
    <row r="16" spans="1:7" s="34" customFormat="1" ht="13.5" customHeight="1" x14ac:dyDescent="0.25">
      <c r="A16" s="29" t="s">
        <v>31</v>
      </c>
      <c r="B16" s="30" t="s">
        <v>71</v>
      </c>
      <c r="C16" s="30" t="s">
        <v>63</v>
      </c>
      <c r="D16" s="20">
        <v>451110</v>
      </c>
      <c r="E16" s="15" t="s">
        <v>86</v>
      </c>
      <c r="F16" s="32">
        <v>1331.43</v>
      </c>
    </row>
    <row r="17" spans="1:8" s="34" customFormat="1" ht="13.5" customHeight="1" x14ac:dyDescent="0.25">
      <c r="A17" s="29" t="s">
        <v>32</v>
      </c>
      <c r="B17" s="30" t="s">
        <v>72</v>
      </c>
      <c r="C17" s="30" t="s">
        <v>85</v>
      </c>
      <c r="D17" s="20">
        <v>451110</v>
      </c>
      <c r="E17" s="15" t="s">
        <v>86</v>
      </c>
      <c r="F17" s="32">
        <v>44681.23</v>
      </c>
    </row>
    <row r="18" spans="1:8" s="34" customFormat="1" ht="13.5" customHeight="1" x14ac:dyDescent="0.25">
      <c r="A18" s="29" t="s">
        <v>34</v>
      </c>
      <c r="B18" s="30" t="s">
        <v>73</v>
      </c>
      <c r="C18" s="30" t="s">
        <v>63</v>
      </c>
      <c r="D18" s="20">
        <v>3221</v>
      </c>
      <c r="E18" s="15" t="s">
        <v>88</v>
      </c>
      <c r="F18" s="32">
        <v>40.64</v>
      </c>
      <c r="G18" s="33"/>
    </row>
    <row r="19" spans="1:8" s="34" customFormat="1" ht="13.5" customHeight="1" x14ac:dyDescent="0.25">
      <c r="A19" s="29" t="s">
        <v>36</v>
      </c>
      <c r="B19" s="30" t="s">
        <v>82</v>
      </c>
      <c r="C19" s="30" t="s">
        <v>63</v>
      </c>
      <c r="D19" s="20">
        <v>3239</v>
      </c>
      <c r="E19" s="15" t="s">
        <v>56</v>
      </c>
      <c r="F19" s="32">
        <v>430</v>
      </c>
      <c r="G19" s="33"/>
    </row>
    <row r="20" spans="1:8" s="34" customFormat="1" ht="13.5" customHeight="1" x14ac:dyDescent="0.25">
      <c r="A20" s="29" t="s">
        <v>35</v>
      </c>
      <c r="B20" s="30" t="s">
        <v>83</v>
      </c>
      <c r="C20" s="30" t="s">
        <v>43</v>
      </c>
      <c r="D20" s="20">
        <v>3232</v>
      </c>
      <c r="E20" s="15" t="s">
        <v>60</v>
      </c>
      <c r="F20" s="32">
        <v>12375</v>
      </c>
      <c r="G20" s="33"/>
    </row>
    <row r="21" spans="1:8" s="34" customFormat="1" ht="13.5" customHeight="1" x14ac:dyDescent="0.25">
      <c r="A21" s="29" t="s">
        <v>38</v>
      </c>
      <c r="B21" s="30" t="s">
        <v>74</v>
      </c>
      <c r="C21" s="30" t="s">
        <v>64</v>
      </c>
      <c r="D21" s="20">
        <v>3237</v>
      </c>
      <c r="E21" s="15" t="s">
        <v>46</v>
      </c>
      <c r="F21" s="32">
        <v>31.54</v>
      </c>
      <c r="G21" s="33"/>
    </row>
    <row r="22" spans="1:8" s="34" customFormat="1" ht="13.5" customHeight="1" x14ac:dyDescent="0.25">
      <c r="A22" s="29" t="s">
        <v>50</v>
      </c>
      <c r="B22" s="30" t="s">
        <v>75</v>
      </c>
      <c r="C22" s="30" t="s">
        <v>63</v>
      </c>
      <c r="D22" s="20">
        <v>3299</v>
      </c>
      <c r="E22" s="15" t="s">
        <v>51</v>
      </c>
      <c r="F22" s="32">
        <v>10.62</v>
      </c>
      <c r="G22" s="33"/>
    </row>
    <row r="23" spans="1:8" s="34" customFormat="1" ht="13.5" customHeight="1" x14ac:dyDescent="0.25">
      <c r="A23" s="29" t="s">
        <v>44</v>
      </c>
      <c r="B23" s="30" t="s">
        <v>76</v>
      </c>
      <c r="C23" s="30" t="s">
        <v>63</v>
      </c>
      <c r="D23" s="20">
        <v>3234</v>
      </c>
      <c r="E23" s="15" t="s">
        <v>45</v>
      </c>
      <c r="F23" s="32">
        <v>34.81</v>
      </c>
      <c r="G23" s="33"/>
    </row>
    <row r="24" spans="1:8" s="34" customFormat="1" ht="13.5" customHeight="1" x14ac:dyDescent="0.25">
      <c r="A24" s="29" t="s">
        <v>54</v>
      </c>
      <c r="B24" s="30" t="s">
        <v>78</v>
      </c>
      <c r="C24" s="30" t="s">
        <v>63</v>
      </c>
      <c r="D24" s="20">
        <v>3238</v>
      </c>
      <c r="E24" s="15" t="s">
        <v>55</v>
      </c>
      <c r="F24" s="32">
        <v>2.16</v>
      </c>
      <c r="G24" s="33"/>
    </row>
    <row r="25" spans="1:8" s="34" customFormat="1" ht="13.5" customHeight="1" x14ac:dyDescent="0.25">
      <c r="A25" s="29" t="s">
        <v>37</v>
      </c>
      <c r="B25" s="30" t="s">
        <v>77</v>
      </c>
      <c r="C25" s="30" t="s">
        <v>63</v>
      </c>
      <c r="D25" s="20">
        <v>3431</v>
      </c>
      <c r="E25" s="15" t="s">
        <v>52</v>
      </c>
      <c r="F25" s="32">
        <v>189.61</v>
      </c>
    </row>
    <row r="26" spans="1:8" s="34" customFormat="1" ht="13.5" customHeight="1" x14ac:dyDescent="0.25">
      <c r="A26" s="29" t="s">
        <v>29</v>
      </c>
      <c r="B26" s="30" t="s">
        <v>69</v>
      </c>
      <c r="C26" s="30" t="s">
        <v>43</v>
      </c>
      <c r="D26" s="20">
        <v>3221</v>
      </c>
      <c r="E26" s="15" t="s">
        <v>61</v>
      </c>
      <c r="F26" s="32">
        <v>9.2799999999999994</v>
      </c>
    </row>
    <row r="27" spans="1:8" s="34" customFormat="1" ht="13.5" customHeight="1" x14ac:dyDescent="0.25">
      <c r="A27" s="29" t="s">
        <v>39</v>
      </c>
      <c r="B27" s="30" t="s">
        <v>79</v>
      </c>
      <c r="C27" s="30" t="s">
        <v>43</v>
      </c>
      <c r="D27" s="20">
        <v>3224</v>
      </c>
      <c r="E27" s="15" t="s">
        <v>58</v>
      </c>
      <c r="F27" s="32">
        <v>11.38</v>
      </c>
      <c r="H27" s="33"/>
    </row>
    <row r="28" spans="1:8" s="34" customFormat="1" ht="13.5" customHeight="1" x14ac:dyDescent="0.25">
      <c r="A28" s="29" t="s">
        <v>47</v>
      </c>
      <c r="B28" s="30" t="s">
        <v>80</v>
      </c>
      <c r="C28" s="30" t="s">
        <v>63</v>
      </c>
      <c r="D28" s="20">
        <v>3231</v>
      </c>
      <c r="E28" s="15" t="s">
        <v>48</v>
      </c>
      <c r="F28" s="32">
        <v>390.08</v>
      </c>
    </row>
    <row r="29" spans="1:8" s="34" customFormat="1" ht="13.5" customHeight="1" x14ac:dyDescent="0.25">
      <c r="A29" s="29" t="s">
        <v>40</v>
      </c>
      <c r="B29" s="30" t="s">
        <v>81</v>
      </c>
      <c r="C29" s="30" t="s">
        <v>43</v>
      </c>
      <c r="D29" s="20">
        <v>3239</v>
      </c>
      <c r="E29" s="15" t="s">
        <v>56</v>
      </c>
      <c r="F29" s="32">
        <v>79.63</v>
      </c>
    </row>
    <row r="30" spans="1:8" s="34" customFormat="1" ht="13.5" customHeight="1" x14ac:dyDescent="0.25">
      <c r="A30" s="29" t="s">
        <v>41</v>
      </c>
      <c r="B30" s="30"/>
      <c r="C30" s="30"/>
      <c r="D30" s="20">
        <v>3121</v>
      </c>
      <c r="E30" s="15" t="s">
        <v>87</v>
      </c>
      <c r="F30" s="32">
        <v>70</v>
      </c>
    </row>
    <row r="31" spans="1:8" s="34" customFormat="1" ht="24" x14ac:dyDescent="0.25">
      <c r="A31" s="29" t="s">
        <v>33</v>
      </c>
      <c r="B31" s="30" t="s">
        <v>22</v>
      </c>
      <c r="C31" s="30" t="s">
        <v>22</v>
      </c>
      <c r="D31" s="20">
        <v>3237</v>
      </c>
      <c r="E31" s="15" t="s">
        <v>23</v>
      </c>
      <c r="F31" s="32">
        <v>2259.12</v>
      </c>
    </row>
    <row r="32" spans="1:8" customFormat="1" ht="15" customHeight="1" x14ac:dyDescent="0.25">
      <c r="A32" s="16"/>
      <c r="B32" s="17"/>
      <c r="C32" s="16"/>
      <c r="D32" s="43" t="s">
        <v>6</v>
      </c>
      <c r="E32" s="44"/>
      <c r="F32" s="19">
        <f>SUM(F7:F31)</f>
        <v>67265.290000000008</v>
      </c>
    </row>
    <row r="37" spans="1:5" ht="15.75" x14ac:dyDescent="0.25">
      <c r="A37" s="38" t="s">
        <v>9</v>
      </c>
      <c r="B37" s="38"/>
      <c r="C37" s="38"/>
      <c r="D37" s="38"/>
      <c r="E37" s="38"/>
    </row>
    <row r="38" spans="1:5" ht="15.75" x14ac:dyDescent="0.2">
      <c r="A38" s="25" t="s">
        <v>10</v>
      </c>
      <c r="B38" s="45" t="s">
        <v>11</v>
      </c>
      <c r="C38" s="45"/>
      <c r="D38" s="45"/>
      <c r="E38" s="45"/>
    </row>
    <row r="39" spans="1:5" ht="17.25" customHeight="1" x14ac:dyDescent="0.2">
      <c r="A39" s="25" t="s">
        <v>12</v>
      </c>
      <c r="B39" s="46" t="s">
        <v>13</v>
      </c>
      <c r="C39" s="46"/>
      <c r="D39" s="46"/>
      <c r="E39" s="46"/>
    </row>
    <row r="40" spans="1:5" ht="15" x14ac:dyDescent="0.2">
      <c r="A40" s="26" t="s">
        <v>18</v>
      </c>
      <c r="B40" s="47" t="s">
        <v>3</v>
      </c>
      <c r="C40" s="47"/>
      <c r="D40" s="47"/>
      <c r="E40" s="47"/>
    </row>
    <row r="41" spans="1:5" ht="15" customHeight="1" x14ac:dyDescent="0.25">
      <c r="A41" s="28">
        <f>819.21+45.58+743.39+21904.16+166721.36</f>
        <v>190233.69999999998</v>
      </c>
      <c r="B41" s="48" t="s">
        <v>17</v>
      </c>
      <c r="C41" s="48"/>
      <c r="D41" s="48"/>
      <c r="E41" s="48"/>
    </row>
    <row r="42" spans="1:5" ht="15" x14ac:dyDescent="0.25">
      <c r="A42" s="28">
        <f>27508.96+135.18+7.52+122.65+3614.18</f>
        <v>31388.49</v>
      </c>
      <c r="B42" s="36" t="s">
        <v>14</v>
      </c>
      <c r="C42" s="36"/>
      <c r="D42" s="36"/>
      <c r="E42" s="36"/>
    </row>
    <row r="43" spans="1:5" ht="15" x14ac:dyDescent="0.25">
      <c r="A43" s="27">
        <f>168.7+64</f>
        <v>232.7</v>
      </c>
      <c r="B43" s="36" t="s">
        <v>15</v>
      </c>
      <c r="C43" s="36"/>
      <c r="D43" s="36"/>
      <c r="E43" s="36"/>
    </row>
    <row r="44" spans="1:5" ht="15" x14ac:dyDescent="0.25">
      <c r="A44" s="27">
        <f>763.38+4060.92+62.92</f>
        <v>4887.22</v>
      </c>
      <c r="B44" s="36" t="s">
        <v>16</v>
      </c>
      <c r="C44" s="36"/>
      <c r="D44" s="36"/>
      <c r="E44" s="36"/>
    </row>
    <row r="45" spans="1:5" ht="15" x14ac:dyDescent="0.25">
      <c r="A45" s="27">
        <f>2400+882.88+70+401.36</f>
        <v>3754.2400000000002</v>
      </c>
      <c r="B45" s="49" t="s">
        <v>19</v>
      </c>
      <c r="C45" s="50"/>
      <c r="D45" s="50"/>
      <c r="E45" s="51"/>
    </row>
    <row r="46" spans="1:5" ht="15" x14ac:dyDescent="0.25">
      <c r="A46" s="24">
        <f>A41+A42+A43+A44+A45</f>
        <v>230496.34999999998</v>
      </c>
      <c r="B46" s="37" t="s">
        <v>21</v>
      </c>
      <c r="C46" s="37"/>
      <c r="D46" s="37"/>
      <c r="E46" s="37"/>
    </row>
    <row r="126" spans="1:6" s="2" customFormat="1" ht="30" customHeight="1" x14ac:dyDescent="0.2">
      <c r="A126" s="3"/>
      <c r="B126" s="23"/>
      <c r="C126" s="6"/>
      <c r="D126" s="5"/>
      <c r="E126" s="3"/>
      <c r="F126" s="4"/>
    </row>
  </sheetData>
  <mergeCells count="15">
    <mergeCell ref="B43:E43"/>
    <mergeCell ref="B44:E44"/>
    <mergeCell ref="B46:E46"/>
    <mergeCell ref="A37:E37"/>
    <mergeCell ref="A1:D1"/>
    <mergeCell ref="A3:F4"/>
    <mergeCell ref="E5:F5"/>
    <mergeCell ref="D6:E6"/>
    <mergeCell ref="D32:E32"/>
    <mergeCell ref="B38:E38"/>
    <mergeCell ref="B39:E39"/>
    <mergeCell ref="B40:E40"/>
    <mergeCell ref="B41:E41"/>
    <mergeCell ref="B42:E42"/>
    <mergeCell ref="B45:E45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2024-08-19T06:21:15Z</dcterms:modified>
</cp:coreProperties>
</file>