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687E0ED-B398-4D6A-826A-697F839188CB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1" l="1"/>
  <c r="A70" i="1"/>
  <c r="A69" i="1"/>
  <c r="A74" i="1" s="1"/>
  <c r="A72" i="1"/>
  <c r="A73" i="1"/>
  <c r="F59" i="1" l="1"/>
</calcChain>
</file>

<file path=xl/sharedStrings.xml><?xml version="1.0" encoding="utf-8"?>
<sst xmlns="http://schemas.openxmlformats.org/spreadsheetml/2006/main" count="219" uniqueCount="133">
  <si>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</si>
  <si>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</si>
  <si>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</si>
  <si>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</si>
  <si>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</si>
  <si>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</si>
  <si>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</si>
  <si>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</si>
  <si>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</si>
  <si>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Velika Gorica</t>
  </si>
  <si>
    <t>HR82888704837</t>
  </si>
  <si>
    <t>Split</t>
  </si>
  <si>
    <t>Intelektualne i osobne usluge</t>
  </si>
  <si>
    <t>HR68419124305</t>
  </si>
  <si>
    <t>HR92963223473</t>
  </si>
  <si>
    <t>HR87311810356</t>
  </si>
  <si>
    <t>Usluge telefona, pošte i prijevoza</t>
  </si>
  <si>
    <t>VG VODOOPSKRBA D.O.O.</t>
  </si>
  <si>
    <t>FORTIUS INFO D.O.O.</t>
  </si>
  <si>
    <t>Računalne usluge</t>
  </si>
  <si>
    <t>VG ČISTOĆA D.O.O.</t>
  </si>
  <si>
    <t>HR23915011506</t>
  </si>
  <si>
    <t>HR34976993601</t>
  </si>
  <si>
    <t>HR63073332379</t>
  </si>
  <si>
    <t>FINANCIJSKA AGENCIJA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</si>
  <si>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</si>
  <si>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</si>
  <si>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</si>
  <si>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</si>
  <si>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</si>
  <si>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</si>
  <si>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</si>
  <si>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</si>
  <si>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</si>
  <si>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 xml:space="preserve">3212        PRIJEVOZ S POSLA I NA POSAO </t>
  </si>
  <si>
    <t>Komunalne usluge</t>
  </si>
  <si>
    <t>HR85821130368</t>
  </si>
  <si>
    <t>HR62462242629</t>
  </si>
  <si>
    <t>DRŽAVNI PRORAČUN REPUBLIKE HRVATSKE</t>
  </si>
  <si>
    <t>ROTO DINAMIC D.O.O.</t>
  </si>
  <si>
    <t>Samobor</t>
  </si>
  <si>
    <t>KONZUM plus D.O.O.</t>
  </si>
  <si>
    <t>AP-SPLIT D.O.O.</t>
  </si>
  <si>
    <t>ALCA ZAGREB D.O.O.</t>
  </si>
  <si>
    <t>KSU D.O.O.</t>
  </si>
  <si>
    <t>HEP-OPSKRBA D.O.O.</t>
  </si>
  <si>
    <t>HR64546066176</t>
  </si>
  <si>
    <t>HR46108893754</t>
  </si>
  <si>
    <t>HR18683136487</t>
  </si>
  <si>
    <t>HR24723122482</t>
  </si>
  <si>
    <t>HR62226620908</t>
  </si>
  <si>
    <t>HR58353015102</t>
  </si>
  <si>
    <t>Akontacija poreza na dobit</t>
  </si>
  <si>
    <t>Materijal i sirovine</t>
  </si>
  <si>
    <t>3211        SLUŽBENA PUTOVANJA</t>
  </si>
  <si>
    <t>Reprezentacija</t>
  </si>
  <si>
    <t>Obveze za bankarske usluge i usluge platnog prometa</t>
  </si>
  <si>
    <t>Usluge telefona, telefaksa</t>
  </si>
  <si>
    <t>HR81793146560</t>
  </si>
  <si>
    <t>Materijal i sredstva za čišćenje i održavanje</t>
  </si>
  <si>
    <t>Ostale pristojbe i naknade</t>
  </si>
  <si>
    <t>Uredski materijal</t>
  </si>
  <si>
    <t>TRGOVINA IN-RO</t>
  </si>
  <si>
    <t>Osnovni materijal i sirovine</t>
  </si>
  <si>
    <t>NARODNE NOVINE D.D.</t>
  </si>
  <si>
    <t>Materijal za higijenske potrebe i njegu</t>
  </si>
  <si>
    <t>Energenti</t>
  </si>
  <si>
    <t>(razdoblje 01.11.2025.-30.11.2025.)</t>
  </si>
  <si>
    <t>UKUPNO ZA STUDENI 2025.</t>
  </si>
  <si>
    <t>HRVATSKO DRUŠTVO UČITELJA I PROFESORA NJEMAČKOG JEZIKA</t>
  </si>
  <si>
    <t>HOTELI ZADAR D.D.</t>
  </si>
  <si>
    <t>SINERCONSULT - FORMACAO E CONSULTADORA DE ENGOCIOS, LDA</t>
  </si>
  <si>
    <t>ZAGREBAČKA BANKA D.D.</t>
  </si>
  <si>
    <t>SUNČANA VURA D.O.O.</t>
  </si>
  <si>
    <t>EBB EUROPASS BERLIN BERATUNGSBURO GmbH BERLIN</t>
  </si>
  <si>
    <t>ČAZMATRANS - PUTNIČKA AGENCIJA D.O.O.</t>
  </si>
  <si>
    <t>ŽIVA VODA D.O.O.</t>
  </si>
  <si>
    <t>EKO PRIJEVOZ D.O.O.</t>
  </si>
  <si>
    <t>HT D.D.</t>
  </si>
  <si>
    <t>HP D.D.</t>
  </si>
  <si>
    <t>HRT</t>
  </si>
  <si>
    <t>EMMA STAFA 2012 j.d.o.o.</t>
  </si>
  <si>
    <t>MARIJA d.o.o.</t>
  </si>
  <si>
    <t>SPAR HRVATSKA D.O.O.</t>
  </si>
  <si>
    <t>GRADSKO STAMBENO GOSPODARSTVO VELIKA GORICA D.O.O.</t>
  </si>
  <si>
    <t>E.S.K. D.O.O.</t>
  </si>
  <si>
    <t>NOVA OPREMA D.O.O.</t>
  </si>
  <si>
    <t>BUBI TRADE D.O.O.</t>
  </si>
  <si>
    <t>HZ RIF</t>
  </si>
  <si>
    <t>POSLOVNI EDUKATOR D.O.O.</t>
  </si>
  <si>
    <t>J.U.A. FRISCHEIS D.O.O.</t>
  </si>
  <si>
    <t>HR56750112863</t>
  </si>
  <si>
    <t>Zadar</t>
  </si>
  <si>
    <t xml:space="preserve">HR40699482950 </t>
  </si>
  <si>
    <t>VENO autoprijevoznički obrt</t>
  </si>
  <si>
    <t>HR13528515910</t>
  </si>
  <si>
    <t>Novo Čiče</t>
  </si>
  <si>
    <t xml:space="preserve">HR81240702858 </t>
  </si>
  <si>
    <t xml:space="preserve">HR87679956140 </t>
  </si>
  <si>
    <t xml:space="preserve">HR17539009542 </t>
  </si>
  <si>
    <t xml:space="preserve">HR86255713939 </t>
  </si>
  <si>
    <t xml:space="preserve">HR03750497372 </t>
  </si>
  <si>
    <t>HR40290444458</t>
  </si>
  <si>
    <t>HR08345811820</t>
  </si>
  <si>
    <t>Velika Mlaka</t>
  </si>
  <si>
    <t>HR20799429603</t>
  </si>
  <si>
    <t>HR15860024937</t>
  </si>
  <si>
    <t xml:space="preserve">HR06135698286 </t>
  </si>
  <si>
    <t>HR32188696480</t>
  </si>
  <si>
    <t>HR89564041281</t>
  </si>
  <si>
    <t>Biograd na Moru</t>
  </si>
  <si>
    <t xml:space="preserve">HR75508100288 </t>
  </si>
  <si>
    <t>Kaštel Sućurac</t>
  </si>
  <si>
    <t>HR45065170578</t>
  </si>
  <si>
    <t>HR18918947938</t>
  </si>
  <si>
    <t>Stručno usavršavanje zaposlenika</t>
  </si>
  <si>
    <t>Službena putovanja</t>
  </si>
  <si>
    <t>Materijal i dijelovi za tekuće investicijsko održavanje</t>
  </si>
  <si>
    <t>Zakupnine i najamnine opreme</t>
  </si>
  <si>
    <t>Sufinanciranje cijene prijevoza</t>
  </si>
  <si>
    <t>Službena radna i zaštitna odjeća i obuća</t>
  </si>
  <si>
    <t>Intelektualne usluge</t>
  </si>
  <si>
    <t>Usluga tekućeg i investcisjkog održavanja</t>
  </si>
  <si>
    <t>Tisak</t>
  </si>
  <si>
    <t>Literatura</t>
  </si>
  <si>
    <t>PT505153157</t>
  </si>
  <si>
    <t>DE330756735</t>
  </si>
  <si>
    <t>3121        OSTALI RASHODI ZA ZAPOSLENE</t>
  </si>
  <si>
    <t>PILKO KRUNOSLAV</t>
  </si>
  <si>
    <t>ORELJ NADA</t>
  </si>
  <si>
    <t>LUKŠIĆ HELENA</t>
  </si>
  <si>
    <t>MIHANOVIĆ KALIT MARTINA</t>
  </si>
  <si>
    <t>VLAHOVAC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</si>
</sst>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F147"/>
  <sheetViews>
    <sheetView tabSelected="1" zoomScale="120" zoomScaleNormal="120" workbookViewId="0">
      <selection activeCell="A6" sqref="A6"/>
    </sheetView>
  </sheetViews>
  <sheetFormatPr defaultColWidth="8.85546875" defaultRowHeight="13.5" x14ac:dyDescent="0.25"/>
  <cols>
    <col min="1" max="1" width="35.5703125" style="22" customWidth="1"/>
    <col min="2" max="2" width="13.5703125" style="23" customWidth="1"/>
    <col min="3" max="3" width="14.5703125" style="24" customWidth="1"/>
    <col min="4" max="4" width="6.5703125" style="25" customWidth="1"/>
    <col min="5" max="5" width="37.5703125" style="22" customWidth="1"/>
    <col min="6" max="6" width="13.5703125" style="26" customWidth="1"/>
    <col min="7" max="16384" width="8.85546875" style="17"/>
  </cols>
  <sheetData>
    <row r="1" spans="1:6" customFormat="1" ht="20.100000000000001" customHeight="1" x14ac:dyDescent="0.25">
      <c r="A1" s="41" t="s">
        <v>0</v>
      </c>
      <c r="B1" s="41"/>
      <c r="C1" s="41"/>
      <c r="D1" s="41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42" t="s">
        <v>2</v>
      </c>
      <c r="B3" s="42"/>
      <c r="C3" s="42"/>
      <c r="D3" s="42"/>
      <c r="E3" s="42"/>
      <c r="F3" s="42"/>
    </row>
    <row r="4" spans="1:6" customFormat="1" ht="24.95" customHeight="1" x14ac:dyDescent="0.25">
      <c r="A4" s="42"/>
      <c r="B4" s="42"/>
      <c r="C4" s="42"/>
      <c r="D4" s="42"/>
      <c r="E4" s="42"/>
      <c r="F4" s="42"/>
    </row>
    <row r="5" spans="1:6" customFormat="1" ht="19.5" customHeight="1" x14ac:dyDescent="0.25">
      <c r="A5" s="9"/>
      <c r="B5" s="10"/>
      <c r="C5" s="9"/>
      <c r="D5" s="8"/>
      <c r="E5" s="43" t="s">
        <v>67</v>
      </c>
      <c r="F5" s="43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44" t="s">
        <v>6</v>
      </c>
      <c r="E6" s="44"/>
      <c r="F6" s="13" t="s">
        <v>7</v>
      </c>
    </row>
    <row r="7" spans="1:6" s="31" customFormat="1" ht="27" customHeight="1" x14ac:dyDescent="0.25">
      <c r="A7" s="15" t="s">
        <v>69</v>
      </c>
      <c r="B7" s="27" t="s">
        <v>91</v>
      </c>
      <c r="C7" s="28" t="s">
        <v>8</v>
      </c>
      <c r="D7" s="28">
        <v>3213</v>
      </c>
      <c r="E7" s="29" t="s">
        <v>115</v>
      </c>
      <c r="F7" s="30">
        <v>75</v>
      </c>
    </row>
    <row r="8" spans="1:6" s="31" customFormat="1" ht="13.5" customHeight="1" x14ac:dyDescent="0.25">
      <c r="A8" s="15" t="s">
        <v>70</v>
      </c>
      <c r="B8" s="27" t="s">
        <v>93</v>
      </c>
      <c r="C8" s="28" t="s">
        <v>92</v>
      </c>
      <c r="D8" s="28">
        <v>3211</v>
      </c>
      <c r="E8" s="29" t="s">
        <v>116</v>
      </c>
      <c r="F8" s="30">
        <v>135</v>
      </c>
    </row>
    <row r="9" spans="1:6" s="31" customFormat="1" ht="13.5" customHeight="1" x14ac:dyDescent="0.25">
      <c r="A9" s="15" t="s">
        <v>94</v>
      </c>
      <c r="B9" s="27" t="s">
        <v>95</v>
      </c>
      <c r="C9" s="28" t="s">
        <v>96</v>
      </c>
      <c r="D9" s="28">
        <v>3224</v>
      </c>
      <c r="E9" s="29" t="s">
        <v>117</v>
      </c>
      <c r="F9" s="30">
        <v>262.5</v>
      </c>
    </row>
    <row r="10" spans="1:6" s="31" customFormat="1" ht="27.75" customHeight="1" x14ac:dyDescent="0.25">
      <c r="A10" s="15" t="s">
        <v>71</v>
      </c>
      <c r="B10" s="27" t="s">
        <v>125</v>
      </c>
      <c r="C10" s="28"/>
      <c r="D10" s="28">
        <v>3213</v>
      </c>
      <c r="E10" s="29" t="s">
        <v>115</v>
      </c>
      <c r="F10" s="30">
        <v>800</v>
      </c>
    </row>
    <row r="11" spans="1:6" s="31" customFormat="1" ht="13.5" customHeight="1" x14ac:dyDescent="0.25">
      <c r="A11" s="15" t="s">
        <v>72</v>
      </c>
      <c r="B11" s="35" t="s">
        <v>14</v>
      </c>
      <c r="C11" s="28" t="s">
        <v>8</v>
      </c>
      <c r="D11" s="28">
        <v>3431</v>
      </c>
      <c r="E11" s="29" t="s">
        <v>56</v>
      </c>
      <c r="F11" s="30">
        <v>1.96</v>
      </c>
    </row>
    <row r="12" spans="1:6" s="31" customFormat="1" ht="13.5" customHeight="1" x14ac:dyDescent="0.25">
      <c r="A12" s="15" t="s">
        <v>73</v>
      </c>
      <c r="B12" s="27" t="s">
        <v>97</v>
      </c>
      <c r="C12" s="28" t="s">
        <v>8</v>
      </c>
      <c r="D12" s="28">
        <v>3211</v>
      </c>
      <c r="E12" s="29" t="s">
        <v>116</v>
      </c>
      <c r="F12" s="30">
        <v>604</v>
      </c>
    </row>
    <row r="13" spans="1:6" s="31" customFormat="1" ht="27" customHeight="1" x14ac:dyDescent="0.25">
      <c r="A13" s="15" t="s">
        <v>74</v>
      </c>
      <c r="B13" s="27" t="s">
        <v>126</v>
      </c>
      <c r="C13" s="28"/>
      <c r="D13" s="28">
        <v>3213</v>
      </c>
      <c r="E13" s="29" t="s">
        <v>115</v>
      </c>
      <c r="F13" s="30">
        <v>960</v>
      </c>
    </row>
    <row r="14" spans="1:6" s="31" customFormat="1" ht="13.5" customHeight="1" x14ac:dyDescent="0.25">
      <c r="A14" s="15" t="s">
        <v>72</v>
      </c>
      <c r="B14" s="35" t="s">
        <v>14</v>
      </c>
      <c r="C14" s="28" t="s">
        <v>8</v>
      </c>
      <c r="D14" s="28">
        <v>3431</v>
      </c>
      <c r="E14" s="29" t="s">
        <v>56</v>
      </c>
      <c r="F14" s="30">
        <v>145.85</v>
      </c>
    </row>
    <row r="15" spans="1:6" s="31" customFormat="1" ht="13.5" customHeight="1" x14ac:dyDescent="0.25">
      <c r="A15" s="15" t="s">
        <v>72</v>
      </c>
      <c r="B15" s="35" t="s">
        <v>14</v>
      </c>
      <c r="C15" s="28" t="s">
        <v>8</v>
      </c>
      <c r="D15" s="28">
        <v>3431</v>
      </c>
      <c r="E15" s="29" t="s">
        <v>56</v>
      </c>
      <c r="F15" s="30">
        <v>16.600000000000001</v>
      </c>
    </row>
    <row r="16" spans="1:6" s="31" customFormat="1" ht="13.5" customHeight="1" x14ac:dyDescent="0.25">
      <c r="A16" s="15" t="s">
        <v>75</v>
      </c>
      <c r="B16" s="27" t="s">
        <v>98</v>
      </c>
      <c r="C16" s="28" t="s">
        <v>8</v>
      </c>
      <c r="D16" s="28">
        <v>3211</v>
      </c>
      <c r="E16" s="29" t="s">
        <v>116</v>
      </c>
      <c r="F16" s="30">
        <v>170</v>
      </c>
    </row>
    <row r="17" spans="1:6" s="31" customFormat="1" ht="13.5" customHeight="1" x14ac:dyDescent="0.25">
      <c r="A17" s="15" t="s">
        <v>73</v>
      </c>
      <c r="B17" s="27" t="s">
        <v>97</v>
      </c>
      <c r="C17" s="28" t="s">
        <v>8</v>
      </c>
      <c r="D17" s="28">
        <v>3211</v>
      </c>
      <c r="E17" s="29" t="s">
        <v>116</v>
      </c>
      <c r="F17" s="30">
        <v>54.13</v>
      </c>
    </row>
    <row r="18" spans="1:6" s="31" customFormat="1" ht="13.5" customHeight="1" x14ac:dyDescent="0.25">
      <c r="A18" s="15" t="s">
        <v>18</v>
      </c>
      <c r="B18" s="27" t="s">
        <v>99</v>
      </c>
      <c r="C18" s="28" t="s">
        <v>8</v>
      </c>
      <c r="D18" s="28">
        <v>3238</v>
      </c>
      <c r="E18" s="29" t="s">
        <v>19</v>
      </c>
      <c r="F18" s="30">
        <v>250</v>
      </c>
    </row>
    <row r="19" spans="1:6" s="31" customFormat="1" ht="13.5" customHeight="1" x14ac:dyDescent="0.25">
      <c r="A19" s="15" t="s">
        <v>41</v>
      </c>
      <c r="B19" s="27" t="s">
        <v>50</v>
      </c>
      <c r="C19" s="28" t="s">
        <v>8</v>
      </c>
      <c r="D19" s="28">
        <v>3222</v>
      </c>
      <c r="E19" s="29" t="s">
        <v>63</v>
      </c>
      <c r="F19" s="30">
        <v>29.47</v>
      </c>
    </row>
    <row r="20" spans="1:6" s="31" customFormat="1" ht="13.5" customHeight="1" x14ac:dyDescent="0.25">
      <c r="A20" s="34" t="s">
        <v>44</v>
      </c>
      <c r="B20" s="35" t="s">
        <v>22</v>
      </c>
      <c r="C20" s="33" t="s">
        <v>9</v>
      </c>
      <c r="D20" s="33">
        <v>3221</v>
      </c>
      <c r="E20" s="36" t="s">
        <v>61</v>
      </c>
      <c r="F20" s="30">
        <v>409.85</v>
      </c>
    </row>
    <row r="21" spans="1:6" s="31" customFormat="1" ht="13.5" customHeight="1" x14ac:dyDescent="0.25">
      <c r="A21" s="15" t="s">
        <v>64</v>
      </c>
      <c r="B21" s="27" t="s">
        <v>46</v>
      </c>
      <c r="C21" s="28" t="s">
        <v>8</v>
      </c>
      <c r="D21" s="28">
        <v>3221</v>
      </c>
      <c r="E21" s="36" t="s">
        <v>61</v>
      </c>
      <c r="F21" s="30">
        <v>95.13</v>
      </c>
    </row>
    <row r="22" spans="1:6" s="31" customFormat="1" ht="13.5" customHeight="1" x14ac:dyDescent="0.25">
      <c r="A22" s="15" t="s">
        <v>42</v>
      </c>
      <c r="B22" s="27" t="s">
        <v>10</v>
      </c>
      <c r="C22" s="28" t="s">
        <v>11</v>
      </c>
      <c r="D22" s="28">
        <v>3237</v>
      </c>
      <c r="E22" s="29" t="s">
        <v>12</v>
      </c>
      <c r="F22" s="30">
        <v>31.54</v>
      </c>
    </row>
    <row r="23" spans="1:6" s="31" customFormat="1" ht="13.5" customHeight="1" x14ac:dyDescent="0.25">
      <c r="A23" s="15" t="s">
        <v>76</v>
      </c>
      <c r="B23" s="27" t="s">
        <v>100</v>
      </c>
      <c r="C23" s="28" t="s">
        <v>8</v>
      </c>
      <c r="D23" s="28">
        <v>3235</v>
      </c>
      <c r="E23" s="29" t="s">
        <v>118</v>
      </c>
      <c r="F23" s="30">
        <v>16.59</v>
      </c>
    </row>
    <row r="24" spans="1:6" s="31" customFormat="1" ht="13.5" customHeight="1" x14ac:dyDescent="0.25">
      <c r="A24" s="15" t="s">
        <v>41</v>
      </c>
      <c r="B24" s="27" t="s">
        <v>50</v>
      </c>
      <c r="C24" s="28" t="s">
        <v>8</v>
      </c>
      <c r="D24" s="28">
        <v>3222</v>
      </c>
      <c r="E24" s="29" t="s">
        <v>63</v>
      </c>
      <c r="F24" s="30">
        <v>47.06</v>
      </c>
    </row>
    <row r="25" spans="1:6" s="31" customFormat="1" ht="13.5" customHeight="1" x14ac:dyDescent="0.25">
      <c r="A25" s="15" t="s">
        <v>77</v>
      </c>
      <c r="B25" s="27" t="s">
        <v>101</v>
      </c>
      <c r="C25" s="28" t="s">
        <v>8</v>
      </c>
      <c r="D25" s="28">
        <v>3722</v>
      </c>
      <c r="E25" s="29" t="s">
        <v>119</v>
      </c>
      <c r="F25" s="30">
        <v>950</v>
      </c>
    </row>
    <row r="26" spans="1:6" s="31" customFormat="1" ht="13.5" customHeight="1" x14ac:dyDescent="0.25">
      <c r="A26" s="15" t="s">
        <v>20</v>
      </c>
      <c r="B26" s="27" t="s">
        <v>21</v>
      </c>
      <c r="C26" s="28" t="s">
        <v>9</v>
      </c>
      <c r="D26" s="28">
        <v>3234</v>
      </c>
      <c r="E26" s="29" t="s">
        <v>35</v>
      </c>
      <c r="F26" s="30">
        <v>842.09</v>
      </c>
    </row>
    <row r="27" spans="1:6" s="31" customFormat="1" ht="13.5" customHeight="1" x14ac:dyDescent="0.25">
      <c r="A27" s="15" t="s">
        <v>62</v>
      </c>
      <c r="B27" s="27" t="s">
        <v>102</v>
      </c>
      <c r="C27" s="28" t="s">
        <v>9</v>
      </c>
      <c r="D27" s="28">
        <v>3224</v>
      </c>
      <c r="E27" s="29" t="s">
        <v>117</v>
      </c>
      <c r="F27" s="30">
        <v>68.87</v>
      </c>
    </row>
    <row r="28" spans="1:6" s="31" customFormat="1" ht="13.5" customHeight="1" x14ac:dyDescent="0.25">
      <c r="A28" s="15" t="s">
        <v>78</v>
      </c>
      <c r="B28" s="27" t="s">
        <v>58</v>
      </c>
      <c r="C28" s="28" t="s">
        <v>8</v>
      </c>
      <c r="D28" s="28">
        <v>3231</v>
      </c>
      <c r="E28" s="29" t="s">
        <v>57</v>
      </c>
      <c r="F28" s="30">
        <v>417.35</v>
      </c>
    </row>
    <row r="29" spans="1:6" s="31" customFormat="1" ht="13.5" customHeight="1" x14ac:dyDescent="0.25">
      <c r="A29" s="15" t="s">
        <v>79</v>
      </c>
      <c r="B29" s="27" t="s">
        <v>15</v>
      </c>
      <c r="C29" s="28" t="s">
        <v>8</v>
      </c>
      <c r="D29" s="28">
        <v>3231</v>
      </c>
      <c r="E29" s="29" t="s">
        <v>16</v>
      </c>
      <c r="F29" s="30">
        <v>68.75</v>
      </c>
    </row>
    <row r="30" spans="1:6" s="31" customFormat="1" ht="13.5" customHeight="1" x14ac:dyDescent="0.25">
      <c r="A30" s="15" t="s">
        <v>24</v>
      </c>
      <c r="B30" s="27" t="s">
        <v>36</v>
      </c>
      <c r="C30" s="28" t="s">
        <v>8</v>
      </c>
      <c r="D30" s="28">
        <v>3238</v>
      </c>
      <c r="E30" s="29" t="s">
        <v>19</v>
      </c>
      <c r="F30" s="30">
        <v>64.7</v>
      </c>
    </row>
    <row r="31" spans="1:6" s="31" customFormat="1" ht="13.5" customHeight="1" x14ac:dyDescent="0.25">
      <c r="A31" s="15" t="s">
        <v>80</v>
      </c>
      <c r="B31" s="35" t="s">
        <v>13</v>
      </c>
      <c r="C31" s="28" t="s">
        <v>8</v>
      </c>
      <c r="D31" s="33">
        <v>3295</v>
      </c>
      <c r="E31" s="36" t="s">
        <v>60</v>
      </c>
      <c r="F31" s="30">
        <v>10.62</v>
      </c>
    </row>
    <row r="32" spans="1:6" s="31" customFormat="1" ht="13.5" customHeight="1" x14ac:dyDescent="0.25">
      <c r="A32" s="15" t="s">
        <v>81</v>
      </c>
      <c r="B32" s="27" t="s">
        <v>103</v>
      </c>
      <c r="C32" s="28" t="s">
        <v>104</v>
      </c>
      <c r="D32" s="28">
        <v>3293</v>
      </c>
      <c r="E32" s="29" t="s">
        <v>55</v>
      </c>
      <c r="F32" s="30">
        <v>300</v>
      </c>
    </row>
    <row r="33" spans="1:6" s="31" customFormat="1" ht="13.5" customHeight="1" x14ac:dyDescent="0.25">
      <c r="A33" s="15" t="s">
        <v>38</v>
      </c>
      <c r="B33" s="27" t="s">
        <v>48</v>
      </c>
      <c r="C33" s="28" t="s">
        <v>8</v>
      </c>
      <c r="D33" s="28">
        <v>1241</v>
      </c>
      <c r="E33" s="29" t="s">
        <v>52</v>
      </c>
      <c r="F33" s="30">
        <v>95.81</v>
      </c>
    </row>
    <row r="34" spans="1:6" s="31" customFormat="1" ht="13.5" customHeight="1" x14ac:dyDescent="0.25">
      <c r="A34" s="15" t="s">
        <v>82</v>
      </c>
      <c r="B34" s="27" t="s">
        <v>105</v>
      </c>
      <c r="C34" s="28" t="s">
        <v>8</v>
      </c>
      <c r="D34" s="28">
        <v>3227</v>
      </c>
      <c r="E34" s="29" t="s">
        <v>120</v>
      </c>
      <c r="F34" s="30">
        <v>361.35</v>
      </c>
    </row>
    <row r="35" spans="1:6" s="31" customFormat="1" ht="13.5" customHeight="1" x14ac:dyDescent="0.25">
      <c r="A35" s="15" t="s">
        <v>83</v>
      </c>
      <c r="B35" s="27" t="s">
        <v>47</v>
      </c>
      <c r="C35" s="28" t="s">
        <v>8</v>
      </c>
      <c r="D35" s="33">
        <v>3293</v>
      </c>
      <c r="E35" s="29" t="s">
        <v>55</v>
      </c>
      <c r="F35" s="30">
        <v>77.14</v>
      </c>
    </row>
    <row r="36" spans="1:6" s="31" customFormat="1" ht="13.5" customHeight="1" x14ac:dyDescent="0.25">
      <c r="A36" s="15" t="s">
        <v>43</v>
      </c>
      <c r="B36" s="27" t="s">
        <v>51</v>
      </c>
      <c r="C36" s="28" t="s">
        <v>8</v>
      </c>
      <c r="D36" s="28">
        <v>3221</v>
      </c>
      <c r="E36" s="29" t="s">
        <v>59</v>
      </c>
      <c r="F36" s="30">
        <v>362.63</v>
      </c>
    </row>
    <row r="37" spans="1:6" s="31" customFormat="1" ht="13.5" customHeight="1" x14ac:dyDescent="0.25">
      <c r="A37" s="15" t="s">
        <v>43</v>
      </c>
      <c r="B37" s="27" t="s">
        <v>51</v>
      </c>
      <c r="C37" s="28" t="s">
        <v>8</v>
      </c>
      <c r="D37" s="28">
        <v>3221</v>
      </c>
      <c r="E37" s="29" t="s">
        <v>65</v>
      </c>
      <c r="F37" s="30">
        <v>503.1</v>
      </c>
    </row>
    <row r="38" spans="1:6" s="31" customFormat="1" ht="13.5" customHeight="1" x14ac:dyDescent="0.25">
      <c r="A38" s="15" t="s">
        <v>17</v>
      </c>
      <c r="B38" s="27" t="s">
        <v>37</v>
      </c>
      <c r="C38" s="28" t="s">
        <v>9</v>
      </c>
      <c r="D38" s="28">
        <v>3234</v>
      </c>
      <c r="E38" s="29" t="s">
        <v>35</v>
      </c>
      <c r="F38" s="30">
        <v>2200.35</v>
      </c>
    </row>
    <row r="39" spans="1:6" s="31" customFormat="1" ht="13.5" customHeight="1" x14ac:dyDescent="0.25">
      <c r="A39" s="15" t="s">
        <v>41</v>
      </c>
      <c r="B39" s="27" t="s">
        <v>50</v>
      </c>
      <c r="C39" s="28" t="s">
        <v>8</v>
      </c>
      <c r="D39" s="28">
        <v>3222</v>
      </c>
      <c r="E39" s="29" t="s">
        <v>63</v>
      </c>
      <c r="F39" s="30">
        <v>80.209999999999994</v>
      </c>
    </row>
    <row r="40" spans="1:6" s="31" customFormat="1" ht="13.5" customHeight="1" x14ac:dyDescent="0.25">
      <c r="A40" s="15" t="s">
        <v>41</v>
      </c>
      <c r="B40" s="27" t="s">
        <v>50</v>
      </c>
      <c r="C40" s="28" t="s">
        <v>8</v>
      </c>
      <c r="D40" s="28">
        <v>3222</v>
      </c>
      <c r="E40" s="29" t="s">
        <v>63</v>
      </c>
      <c r="F40" s="30">
        <v>13.86</v>
      </c>
    </row>
    <row r="41" spans="1:6" s="31" customFormat="1" ht="13.5" customHeight="1" x14ac:dyDescent="0.25">
      <c r="A41" s="15" t="s">
        <v>39</v>
      </c>
      <c r="B41" s="35" t="s">
        <v>49</v>
      </c>
      <c r="C41" s="33" t="s">
        <v>40</v>
      </c>
      <c r="D41" s="33">
        <v>3222</v>
      </c>
      <c r="E41" s="36" t="s">
        <v>53</v>
      </c>
      <c r="F41" s="30">
        <v>143.77000000000001</v>
      </c>
    </row>
    <row r="42" spans="1:6" s="31" customFormat="1" ht="13.5" customHeight="1" x14ac:dyDescent="0.25">
      <c r="A42" s="15" t="s">
        <v>45</v>
      </c>
      <c r="B42" s="27" t="s">
        <v>23</v>
      </c>
      <c r="C42" s="28" t="s">
        <v>8</v>
      </c>
      <c r="D42" s="28">
        <v>3223</v>
      </c>
      <c r="E42" s="29" t="s">
        <v>66</v>
      </c>
      <c r="F42" s="30">
        <v>4825.9399999999996</v>
      </c>
    </row>
    <row r="43" spans="1:6" s="31" customFormat="1" ht="26.25" customHeight="1" x14ac:dyDescent="0.25">
      <c r="A43" s="15" t="s">
        <v>84</v>
      </c>
      <c r="B43" s="27" t="s">
        <v>106</v>
      </c>
      <c r="C43" s="28" t="s">
        <v>9</v>
      </c>
      <c r="D43" s="28">
        <v>3234</v>
      </c>
      <c r="E43" s="29" t="s">
        <v>35</v>
      </c>
      <c r="F43" s="30">
        <v>245.67</v>
      </c>
    </row>
    <row r="44" spans="1:6" s="31" customFormat="1" ht="13.5" customHeight="1" x14ac:dyDescent="0.25">
      <c r="A44" s="15" t="s">
        <v>64</v>
      </c>
      <c r="B44" s="27" t="s">
        <v>46</v>
      </c>
      <c r="C44" s="28" t="s">
        <v>8</v>
      </c>
      <c r="D44" s="28">
        <v>3221</v>
      </c>
      <c r="E44" s="29" t="s">
        <v>61</v>
      </c>
      <c r="F44" s="30">
        <v>348</v>
      </c>
    </row>
    <row r="45" spans="1:6" s="31" customFormat="1" ht="13.5" customHeight="1" x14ac:dyDescent="0.25">
      <c r="A45" s="15" t="s">
        <v>64</v>
      </c>
      <c r="B45" s="27" t="s">
        <v>46</v>
      </c>
      <c r="C45" s="28" t="s">
        <v>8</v>
      </c>
      <c r="D45" s="28">
        <v>3221</v>
      </c>
      <c r="E45" s="29" t="s">
        <v>61</v>
      </c>
      <c r="F45" s="30">
        <v>106.25</v>
      </c>
    </row>
    <row r="46" spans="1:6" s="31" customFormat="1" ht="13.5" customHeight="1" x14ac:dyDescent="0.25">
      <c r="A46" s="15" t="s">
        <v>85</v>
      </c>
      <c r="B46" s="27" t="s">
        <v>107</v>
      </c>
      <c r="C46" s="28" t="s">
        <v>8</v>
      </c>
      <c r="D46" s="28">
        <v>3237</v>
      </c>
      <c r="E46" s="29" t="s">
        <v>121</v>
      </c>
      <c r="F46" s="30">
        <v>712.5</v>
      </c>
    </row>
    <row r="47" spans="1:6" s="31" customFormat="1" ht="13.5" customHeight="1" x14ac:dyDescent="0.25">
      <c r="A47" s="15" t="s">
        <v>85</v>
      </c>
      <c r="B47" s="27" t="s">
        <v>107</v>
      </c>
      <c r="C47" s="28" t="s">
        <v>8</v>
      </c>
      <c r="D47" s="28">
        <v>3232</v>
      </c>
      <c r="E47" s="29" t="s">
        <v>122</v>
      </c>
      <c r="F47" s="30">
        <v>250</v>
      </c>
    </row>
    <row r="48" spans="1:6" s="31" customFormat="1" ht="13.5" customHeight="1" x14ac:dyDescent="0.25">
      <c r="A48" s="34" t="s">
        <v>39</v>
      </c>
      <c r="B48" s="35" t="s">
        <v>49</v>
      </c>
      <c r="C48" s="33" t="s">
        <v>40</v>
      </c>
      <c r="D48" s="33">
        <v>3221</v>
      </c>
      <c r="E48" s="36" t="s">
        <v>59</v>
      </c>
      <c r="F48" s="30">
        <v>1624.5</v>
      </c>
    </row>
    <row r="49" spans="1:6" s="31" customFormat="1" ht="13.5" customHeight="1" x14ac:dyDescent="0.25">
      <c r="A49" s="15" t="s">
        <v>86</v>
      </c>
      <c r="B49" s="35" t="s">
        <v>108</v>
      </c>
      <c r="C49" s="33" t="s">
        <v>40</v>
      </c>
      <c r="D49" s="28">
        <v>3222</v>
      </c>
      <c r="E49" s="36" t="s">
        <v>53</v>
      </c>
      <c r="F49" s="30">
        <v>178.74</v>
      </c>
    </row>
    <row r="50" spans="1:6" s="31" customFormat="1" ht="13.5" customHeight="1" x14ac:dyDescent="0.25">
      <c r="A50" s="15" t="s">
        <v>87</v>
      </c>
      <c r="B50" s="27" t="s">
        <v>109</v>
      </c>
      <c r="C50" s="28" t="s">
        <v>110</v>
      </c>
      <c r="D50" s="28">
        <v>3233</v>
      </c>
      <c r="E50" s="29" t="s">
        <v>123</v>
      </c>
      <c r="F50" s="30">
        <v>243.75</v>
      </c>
    </row>
    <row r="51" spans="1:6" s="31" customFormat="1" ht="13.5" customHeight="1" x14ac:dyDescent="0.25">
      <c r="A51" s="15" t="s">
        <v>88</v>
      </c>
      <c r="B51" s="27" t="s">
        <v>111</v>
      </c>
      <c r="C51" s="28" t="s">
        <v>8</v>
      </c>
      <c r="D51" s="28">
        <v>3221</v>
      </c>
      <c r="E51" s="29" t="s">
        <v>124</v>
      </c>
      <c r="F51" s="30">
        <v>235</v>
      </c>
    </row>
    <row r="52" spans="1:6" s="31" customFormat="1" ht="13.5" customHeight="1" x14ac:dyDescent="0.25">
      <c r="A52" s="15" t="s">
        <v>89</v>
      </c>
      <c r="B52" s="27" t="s">
        <v>113</v>
      </c>
      <c r="C52" s="28" t="s">
        <v>112</v>
      </c>
      <c r="D52" s="28">
        <v>3221</v>
      </c>
      <c r="E52" s="29" t="s">
        <v>124</v>
      </c>
      <c r="F52" s="30">
        <v>180</v>
      </c>
    </row>
    <row r="53" spans="1:6" s="31" customFormat="1" ht="13.5" customHeight="1" x14ac:dyDescent="0.25">
      <c r="A53" s="15" t="s">
        <v>90</v>
      </c>
      <c r="B53" s="27" t="s">
        <v>114</v>
      </c>
      <c r="C53" s="28" t="s">
        <v>9</v>
      </c>
      <c r="D53" s="28">
        <v>3224</v>
      </c>
      <c r="E53" s="29" t="s">
        <v>117</v>
      </c>
      <c r="F53" s="30">
        <v>1294.26</v>
      </c>
    </row>
    <row r="54" spans="1:6" s="31" customFormat="1" ht="13.5" customHeight="1" x14ac:dyDescent="0.25">
      <c r="A54" s="15" t="s">
        <v>128</v>
      </c>
      <c r="B54" s="27"/>
      <c r="C54" s="28"/>
      <c r="D54" s="28">
        <v>3237</v>
      </c>
      <c r="E54" s="29" t="s">
        <v>121</v>
      </c>
      <c r="F54" s="30">
        <v>3126.82</v>
      </c>
    </row>
    <row r="55" spans="1:6" s="31" customFormat="1" ht="13.5" customHeight="1" x14ac:dyDescent="0.25">
      <c r="A55" s="15" t="s">
        <v>129</v>
      </c>
      <c r="B55" s="27"/>
      <c r="C55" s="28"/>
      <c r="D55" s="28">
        <v>3237</v>
      </c>
      <c r="E55" s="29" t="s">
        <v>121</v>
      </c>
      <c r="F55" s="30">
        <v>268.75</v>
      </c>
    </row>
    <row r="56" spans="1:6" s="31" customFormat="1" ht="13.5" customHeight="1" x14ac:dyDescent="0.25">
      <c r="A56" s="15" t="s">
        <v>130</v>
      </c>
      <c r="B56" s="27"/>
      <c r="C56" s="28"/>
      <c r="D56" s="28">
        <v>3237</v>
      </c>
      <c r="E56" s="29" t="s">
        <v>121</v>
      </c>
      <c r="F56" s="30">
        <v>240</v>
      </c>
    </row>
    <row r="57" spans="1:6" s="31" customFormat="1" ht="13.5" customHeight="1" x14ac:dyDescent="0.25">
      <c r="A57" s="15" t="s">
        <v>131</v>
      </c>
      <c r="B57" s="27"/>
      <c r="C57" s="28"/>
      <c r="D57" s="28">
        <v>3237</v>
      </c>
      <c r="E57" s="29" t="s">
        <v>121</v>
      </c>
      <c r="F57" s="30">
        <v>540</v>
      </c>
    </row>
    <row r="58" spans="1:6" s="31" customFormat="1" ht="13.5" customHeight="1" x14ac:dyDescent="0.25">
      <c r="A58" s="15" t="s">
        <v>132</v>
      </c>
      <c r="B58" s="27"/>
      <c r="C58" s="28"/>
      <c r="D58" s="28">
        <v>3237</v>
      </c>
      <c r="E58" s="29" t="s">
        <v>121</v>
      </c>
      <c r="F58" s="30">
        <v>420</v>
      </c>
    </row>
    <row r="59" spans="1:6" customFormat="1" ht="15" customHeight="1" x14ac:dyDescent="0.25">
      <c r="A59" s="45" t="s">
        <v>25</v>
      </c>
      <c r="B59" s="46"/>
      <c r="C59" s="46"/>
      <c r="D59" s="46"/>
      <c r="E59" s="47"/>
      <c r="F59" s="16">
        <f>SUM(F7:F58)</f>
        <v>25505.46</v>
      </c>
    </row>
    <row r="65" spans="1:6" ht="15" x14ac:dyDescent="0.25">
      <c r="A65" s="38" t="s">
        <v>26</v>
      </c>
      <c r="B65" s="39"/>
      <c r="C65" s="39"/>
      <c r="D65" s="39"/>
      <c r="E65" s="39"/>
      <c r="F65" s="40"/>
    </row>
    <row r="66" spans="1:6" ht="15.75" x14ac:dyDescent="0.25">
      <c r="A66" s="18" t="s">
        <v>27</v>
      </c>
      <c r="B66" s="49" t="s">
        <v>28</v>
      </c>
      <c r="C66" s="49"/>
      <c r="D66" s="49"/>
      <c r="E66" s="49"/>
      <c r="F66" s="49"/>
    </row>
    <row r="67" spans="1:6" ht="15.75" x14ac:dyDescent="0.25">
      <c r="A67" s="19" t="s">
        <v>29</v>
      </c>
      <c r="B67" s="50" t="s">
        <v>30</v>
      </c>
      <c r="C67" s="50"/>
      <c r="D67" s="50"/>
      <c r="E67" s="50"/>
      <c r="F67" s="50"/>
    </row>
    <row r="68" spans="1:6" ht="15" x14ac:dyDescent="0.25">
      <c r="A68" s="20" t="s">
        <v>31</v>
      </c>
      <c r="B68" s="51" t="s">
        <v>6</v>
      </c>
      <c r="C68" s="51"/>
      <c r="D68" s="51"/>
      <c r="E68" s="51"/>
      <c r="F68" s="51"/>
    </row>
    <row r="69" spans="1:6" s="32" customFormat="1" ht="15" x14ac:dyDescent="0.25">
      <c r="A69" s="54">
        <f>197813.08+2160+1063.78+281.25+1840.98</f>
        <v>203159.09</v>
      </c>
      <c r="B69" s="52" t="s">
        <v>32</v>
      </c>
      <c r="C69" s="52"/>
      <c r="D69" s="52"/>
      <c r="E69" s="52"/>
      <c r="F69" s="52"/>
    </row>
    <row r="70" spans="1:6" s="32" customFormat="1" ht="15" x14ac:dyDescent="0.25">
      <c r="A70" s="54">
        <f>32639.11+356.42+175.52+46.41+303.74</f>
        <v>33521.199999999997</v>
      </c>
      <c r="B70" s="53" t="s">
        <v>33</v>
      </c>
      <c r="C70" s="53"/>
      <c r="D70" s="53"/>
      <c r="E70" s="53"/>
      <c r="F70" s="53"/>
    </row>
    <row r="71" spans="1:6" s="32" customFormat="1" ht="15" x14ac:dyDescent="0.25">
      <c r="A71" s="54">
        <f>1970.97+601.5+3600</f>
        <v>6172.47</v>
      </c>
      <c r="B71" s="53" t="s">
        <v>127</v>
      </c>
      <c r="C71" s="53"/>
      <c r="D71" s="53"/>
      <c r="E71" s="53"/>
      <c r="F71" s="53"/>
    </row>
    <row r="72" spans="1:6" s="32" customFormat="1" ht="15.75" customHeight="1" x14ac:dyDescent="0.25">
      <c r="A72" s="37">
        <f>4459.54+37.69</f>
        <v>4497.2299999999996</v>
      </c>
      <c r="B72" s="53" t="s">
        <v>34</v>
      </c>
      <c r="C72" s="53"/>
      <c r="D72" s="53"/>
      <c r="E72" s="53"/>
      <c r="F72" s="53"/>
    </row>
    <row r="73" spans="1:6" s="32" customFormat="1" ht="15" x14ac:dyDescent="0.25">
      <c r="A73" s="37">
        <f>139.45</f>
        <v>139.44999999999999</v>
      </c>
      <c r="B73" s="53" t="s">
        <v>54</v>
      </c>
      <c r="C73" s="53"/>
      <c r="D73" s="53"/>
      <c r="E73" s="53"/>
      <c r="F73" s="53"/>
    </row>
    <row r="74" spans="1:6" ht="15" x14ac:dyDescent="0.25">
      <c r="A74" s="21">
        <f>A69+A70+A72+A73+A71</f>
        <v>247489.44</v>
      </c>
      <c r="B74" s="48" t="s">
        <v>68</v>
      </c>
      <c r="C74" s="48"/>
      <c r="D74" s="48"/>
      <c r="E74" s="48"/>
      <c r="F74" s="48"/>
    </row>
    <row r="147" spans="1:6" s="14" customFormat="1" ht="30" customHeight="1" x14ac:dyDescent="0.25">
      <c r="A147" s="22"/>
      <c r="B147" s="23"/>
      <c r="C147" s="24"/>
      <c r="D147" s="25"/>
      <c r="E147" s="22"/>
      <c r="F147" s="26"/>
    </row>
  </sheetData>
  <mergeCells count="15">
    <mergeCell ref="B74:F74"/>
    <mergeCell ref="B66:F66"/>
    <mergeCell ref="B67:F67"/>
    <mergeCell ref="B68:F68"/>
    <mergeCell ref="B69:F69"/>
    <mergeCell ref="B70:F70"/>
    <mergeCell ref="B72:F72"/>
    <mergeCell ref="B73:F73"/>
    <mergeCell ref="B71:F71"/>
    <mergeCell ref="A65:F65"/>
    <mergeCell ref="A1:D1"/>
    <mergeCell ref="A3:F4"/>
    <mergeCell ref="E5:F5"/>
    <mergeCell ref="D6:E6"/>
    <mergeCell ref="A59:E59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cp:lastPrinted>2025-10-27T08:13:00Z</cp:lastPrinted>
  <dcterms:created xsi:type="dcterms:W3CDTF">2025-09-12T11:25:33Z</dcterms:created>
  <dcterms:modified xsi:type="dcterms:W3CDTF">2026-01-21T07:07:56Z</dcterms:modified>
</cp:coreProperties>
</file>